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8FA2ACB-1B30-4C22-A4F9-A72014ED508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入力シート" sheetId="7" r:id="rId1"/>
    <sheet name="取込シート" sheetId="10" state="hidden" r:id="rId2"/>
    <sheet name="等級表" sheetId="2" state="hidden" r:id="rId3"/>
  </sheets>
  <definedNames>
    <definedName name="_xlnm.Print_Area" localSheetId="0">入力シート!$A$6:$AH$103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0" l="1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W27" i="7" l="1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92" i="7"/>
  <c r="W93" i="7"/>
  <c r="W94" i="7"/>
  <c r="W95" i="7"/>
  <c r="W96" i="7"/>
  <c r="W97" i="7"/>
  <c r="W98" i="7"/>
  <c r="W99" i="7"/>
  <c r="W100" i="7"/>
  <c r="W101" i="7"/>
  <c r="W102" i="7"/>
  <c r="W103" i="7"/>
  <c r="V10" i="7"/>
  <c r="W10" i="7" s="1"/>
  <c r="V11" i="7"/>
  <c r="W11" i="7" s="1"/>
  <c r="V12" i="7"/>
  <c r="W12" i="7" s="1"/>
  <c r="V13" i="7"/>
  <c r="W13" i="7" s="1"/>
  <c r="V14" i="7"/>
  <c r="W14" i="7" s="1"/>
  <c r="V15" i="7"/>
  <c r="W15" i="7" s="1"/>
  <c r="V16" i="7"/>
  <c r="W16" i="7" s="1"/>
  <c r="V17" i="7"/>
  <c r="W17" i="7" s="1"/>
  <c r="V18" i="7"/>
  <c r="W18" i="7" s="1"/>
  <c r="V19" i="7"/>
  <c r="W19" i="7" s="1"/>
  <c r="V20" i="7"/>
  <c r="W20" i="7" s="1"/>
  <c r="V21" i="7"/>
  <c r="W21" i="7" s="1"/>
  <c r="V22" i="7"/>
  <c r="W22" i="7" s="1"/>
  <c r="V23" i="7"/>
  <c r="W23" i="7" s="1"/>
  <c r="V24" i="7"/>
  <c r="W24" i="7" s="1"/>
  <c r="V25" i="7"/>
  <c r="W25" i="7" s="1"/>
  <c r="V26" i="7"/>
  <c r="W26" i="7" s="1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4" i="7"/>
  <c r="V95" i="7"/>
  <c r="V96" i="7"/>
  <c r="V97" i="7"/>
  <c r="V98" i="7"/>
  <c r="V99" i="7"/>
  <c r="V100" i="7"/>
  <c r="V101" i="7"/>
  <c r="V102" i="7"/>
  <c r="V103" i="7"/>
  <c r="V9" i="7"/>
  <c r="W9" i="7" s="1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102" i="7"/>
  <c r="U103" i="7"/>
  <c r="T10" i="7"/>
  <c r="U10" i="7" s="1"/>
  <c r="T11" i="7"/>
  <c r="U11" i="7" s="1"/>
  <c r="T12" i="7"/>
  <c r="U12" i="7" s="1"/>
  <c r="T13" i="7"/>
  <c r="U13" i="7" s="1"/>
  <c r="T14" i="7"/>
  <c r="U14" i="7" s="1"/>
  <c r="T15" i="7"/>
  <c r="U15" i="7" s="1"/>
  <c r="T16" i="7"/>
  <c r="U16" i="7" s="1"/>
  <c r="T17" i="7"/>
  <c r="U17" i="7" s="1"/>
  <c r="T18" i="7"/>
  <c r="U18" i="7" s="1"/>
  <c r="T19" i="7"/>
  <c r="U19" i="7" s="1"/>
  <c r="T20" i="7"/>
  <c r="U20" i="7" s="1"/>
  <c r="T21" i="7"/>
  <c r="U21" i="7" s="1"/>
  <c r="T22" i="7"/>
  <c r="U22" i="7" s="1"/>
  <c r="T23" i="7"/>
  <c r="U23" i="7" s="1"/>
  <c r="T24" i="7"/>
  <c r="U24" i="7" s="1"/>
  <c r="T25" i="7"/>
  <c r="U25" i="7" s="1"/>
  <c r="T26" i="7"/>
  <c r="U26" i="7" s="1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9" i="7"/>
  <c r="U9" i="7" s="1"/>
  <c r="V8" i="7"/>
  <c r="W8" i="7" s="1"/>
  <c r="T8" i="7"/>
  <c r="U8" i="7" s="1"/>
  <c r="AA8" i="7" l="1"/>
  <c r="AA9" i="7"/>
  <c r="AA10" i="7"/>
  <c r="AA11" i="7"/>
  <c r="AA12" i="7"/>
  <c r="AA13" i="7"/>
  <c r="AA14" i="7"/>
  <c r="AA15" i="7"/>
  <c r="AD17" i="7" l="1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AD46" i="7"/>
  <c r="AD47" i="7"/>
  <c r="AD48" i="7"/>
  <c r="AD49" i="7"/>
  <c r="AD50" i="7"/>
  <c r="AD51" i="7"/>
  <c r="AD52" i="7"/>
  <c r="AD53" i="7"/>
  <c r="AD54" i="7"/>
  <c r="AD55" i="7"/>
  <c r="AD56" i="7"/>
  <c r="AD57" i="7"/>
  <c r="AD58" i="7"/>
  <c r="AD59" i="7"/>
  <c r="AD60" i="7"/>
  <c r="AD61" i="7"/>
  <c r="AD62" i="7"/>
  <c r="AD63" i="7"/>
  <c r="AD64" i="7"/>
  <c r="AD65" i="7"/>
  <c r="AD66" i="7"/>
  <c r="AD67" i="7"/>
  <c r="AD68" i="7"/>
  <c r="AD69" i="7"/>
  <c r="AD70" i="7"/>
  <c r="AD71" i="7"/>
  <c r="AD72" i="7"/>
  <c r="AD73" i="7"/>
  <c r="AD74" i="7"/>
  <c r="AD75" i="7"/>
  <c r="AD76" i="7"/>
  <c r="AD77" i="7"/>
  <c r="AD78" i="7"/>
  <c r="AD79" i="7"/>
  <c r="AD80" i="7"/>
  <c r="AD81" i="7"/>
  <c r="AD82" i="7"/>
  <c r="AD83" i="7"/>
  <c r="AD84" i="7"/>
  <c r="AD85" i="7"/>
  <c r="AD86" i="7"/>
  <c r="AD87" i="7"/>
  <c r="AD88" i="7"/>
  <c r="AD89" i="7"/>
  <c r="AD90" i="7"/>
  <c r="AD91" i="7"/>
  <c r="AD92" i="7"/>
  <c r="AD93" i="7"/>
  <c r="AD94" i="7"/>
  <c r="AD95" i="7"/>
  <c r="AD96" i="7"/>
  <c r="AD97" i="7"/>
  <c r="AD98" i="7"/>
  <c r="AD99" i="7"/>
  <c r="AD100" i="7"/>
  <c r="AD101" i="7"/>
  <c r="AD102" i="7"/>
  <c r="AD103" i="7"/>
  <c r="AD8" i="7"/>
  <c r="AD9" i="7"/>
  <c r="AD10" i="7"/>
  <c r="AD11" i="7"/>
  <c r="AD12" i="7"/>
  <c r="AD13" i="7"/>
  <c r="AD14" i="7"/>
  <c r="AD15" i="7"/>
  <c r="AD16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X89" i="7"/>
  <c r="X90" i="7"/>
  <c r="X91" i="7"/>
  <c r="X92" i="7"/>
  <c r="X93" i="7"/>
  <c r="X94" i="7"/>
  <c r="X95" i="7"/>
  <c r="X96" i="7"/>
  <c r="X97" i="7"/>
  <c r="X98" i="7"/>
  <c r="X99" i="7"/>
  <c r="X100" i="7"/>
  <c r="X101" i="7"/>
  <c r="X102" i="7"/>
  <c r="X103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AA16" i="7"/>
  <c r="AA17" i="7"/>
  <c r="AA18" i="7"/>
  <c r="AA19" i="7"/>
  <c r="AA20" i="7"/>
  <c r="AA22" i="7"/>
  <c r="AA23" i="7"/>
  <c r="AA24" i="7"/>
  <c r="AA25" i="7"/>
  <c r="AA21" i="7"/>
  <c r="X22" i="7"/>
  <c r="X21" i="7"/>
  <c r="B3" i="10" l="1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J20" i="10" s="1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J76" i="10" l="1"/>
  <c r="J36" i="10"/>
  <c r="J93" i="10"/>
  <c r="J85" i="10"/>
  <c r="J77" i="10"/>
  <c r="J69" i="10"/>
  <c r="J61" i="10"/>
  <c r="J53" i="10"/>
  <c r="J45" i="10"/>
  <c r="J37" i="10"/>
  <c r="J29" i="10"/>
  <c r="J21" i="10"/>
  <c r="J92" i="10"/>
  <c r="J44" i="10"/>
  <c r="J83" i="10"/>
  <c r="J75" i="10"/>
  <c r="J67" i="10"/>
  <c r="J59" i="10"/>
  <c r="J51" i="10"/>
  <c r="J43" i="10"/>
  <c r="J35" i="10"/>
  <c r="J27" i="10"/>
  <c r="J52" i="10"/>
  <c r="J91" i="10"/>
  <c r="J90" i="10"/>
  <c r="J82" i="10"/>
  <c r="J74" i="10"/>
  <c r="J66" i="10"/>
  <c r="J58" i="10"/>
  <c r="J50" i="10"/>
  <c r="J42" i="10"/>
  <c r="J34" i="10"/>
  <c r="J26" i="10"/>
  <c r="J68" i="10"/>
  <c r="J97" i="10"/>
  <c r="J89" i="10"/>
  <c r="J81" i="10"/>
  <c r="J73" i="10"/>
  <c r="J65" i="10"/>
  <c r="J57" i="10"/>
  <c r="J49" i="10"/>
  <c r="J41" i="10"/>
  <c r="J33" i="10"/>
  <c r="J25" i="10"/>
  <c r="J84" i="10"/>
  <c r="J28" i="10"/>
  <c r="J96" i="10"/>
  <c r="J88" i="10"/>
  <c r="J80" i="10"/>
  <c r="J72" i="10"/>
  <c r="J64" i="10"/>
  <c r="J56" i="10"/>
  <c r="J48" i="10"/>
  <c r="J40" i="10"/>
  <c r="J32" i="10"/>
  <c r="J24" i="10"/>
  <c r="J95" i="10"/>
  <c r="J87" i="10"/>
  <c r="J79" i="10"/>
  <c r="J71" i="10"/>
  <c r="J63" i="10"/>
  <c r="J55" i="10"/>
  <c r="J47" i="10"/>
  <c r="J39" i="10"/>
  <c r="J31" i="10"/>
  <c r="J23" i="10"/>
  <c r="J60" i="10"/>
  <c r="J94" i="10"/>
  <c r="J86" i="10"/>
  <c r="J78" i="10"/>
  <c r="J70" i="10"/>
  <c r="J62" i="10"/>
  <c r="J54" i="10"/>
  <c r="J46" i="10"/>
  <c r="J38" i="10"/>
  <c r="J30" i="10"/>
  <c r="J22" i="10"/>
  <c r="J8" i="10"/>
  <c r="G8" i="10"/>
  <c r="J19" i="10"/>
  <c r="G19" i="10"/>
  <c r="J13" i="10"/>
  <c r="G13" i="10"/>
  <c r="J7" i="10"/>
  <c r="G7" i="10"/>
  <c r="J14" i="10"/>
  <c r="G14" i="10"/>
  <c r="J12" i="10"/>
  <c r="G12" i="10"/>
  <c r="J6" i="10"/>
  <c r="G6" i="10"/>
  <c r="J17" i="10"/>
  <c r="G17" i="10"/>
  <c r="J11" i="10"/>
  <c r="G11" i="10"/>
  <c r="J5" i="10"/>
  <c r="G5" i="10"/>
  <c r="J16" i="10"/>
  <c r="G16" i="10"/>
  <c r="J10" i="10"/>
  <c r="G10" i="10"/>
  <c r="J4" i="10"/>
  <c r="G4" i="10"/>
  <c r="J18" i="10"/>
  <c r="G18" i="10"/>
  <c r="J15" i="10"/>
  <c r="G15" i="10"/>
  <c r="J9" i="10"/>
  <c r="G9" i="10"/>
  <c r="J3" i="10"/>
  <c r="G3" i="10"/>
  <c r="AV80" i="10"/>
  <c r="K80" i="10"/>
  <c r="E80" i="10"/>
  <c r="A80" i="10"/>
  <c r="L80" i="10"/>
  <c r="AV48" i="10"/>
  <c r="K48" i="10"/>
  <c r="A48" i="10"/>
  <c r="L48" i="10"/>
  <c r="E48" i="10"/>
  <c r="AV77" i="10"/>
  <c r="K77" i="10"/>
  <c r="A77" i="10"/>
  <c r="L77" i="10"/>
  <c r="E77" i="10"/>
  <c r="AV53" i="10"/>
  <c r="K53" i="10"/>
  <c r="A53" i="10"/>
  <c r="L53" i="10"/>
  <c r="E53" i="10"/>
  <c r="AV47" i="10"/>
  <c r="K47" i="10"/>
  <c r="A47" i="10"/>
  <c r="L47" i="10"/>
  <c r="E47" i="10"/>
  <c r="AV41" i="10"/>
  <c r="K41" i="10"/>
  <c r="A41" i="10"/>
  <c r="L41" i="10"/>
  <c r="E41" i="10"/>
  <c r="AV35" i="10"/>
  <c r="K35" i="10"/>
  <c r="A35" i="10"/>
  <c r="L35" i="10"/>
  <c r="E35" i="10"/>
  <c r="AV29" i="10"/>
  <c r="K29" i="10"/>
  <c r="E29" i="10"/>
  <c r="A29" i="10"/>
  <c r="L29" i="10"/>
  <c r="AV23" i="10"/>
  <c r="K23" i="10"/>
  <c r="L23" i="10"/>
  <c r="A23" i="10"/>
  <c r="E23" i="10"/>
  <c r="AV17" i="10"/>
  <c r="K17" i="10"/>
  <c r="A17" i="10"/>
  <c r="E17" i="10"/>
  <c r="L17" i="10"/>
  <c r="AV11" i="10"/>
  <c r="K11" i="10"/>
  <c r="L11" i="10"/>
  <c r="A11" i="10"/>
  <c r="E11" i="10"/>
  <c r="AV5" i="10"/>
  <c r="K5" i="10"/>
  <c r="A5" i="10"/>
  <c r="L5" i="10"/>
  <c r="E5" i="10"/>
  <c r="AV92" i="10"/>
  <c r="K92" i="10"/>
  <c r="A92" i="10"/>
  <c r="L92" i="10"/>
  <c r="E92" i="10"/>
  <c r="AV74" i="10"/>
  <c r="K74" i="10"/>
  <c r="A74" i="10"/>
  <c r="L74" i="10"/>
  <c r="E74" i="10"/>
  <c r="AV68" i="10"/>
  <c r="K68" i="10"/>
  <c r="E68" i="10"/>
  <c r="A68" i="10"/>
  <c r="L68" i="10"/>
  <c r="AV56" i="10"/>
  <c r="K56" i="10"/>
  <c r="A56" i="10"/>
  <c r="L56" i="10"/>
  <c r="E56" i="10"/>
  <c r="AV44" i="10"/>
  <c r="K44" i="10"/>
  <c r="A44" i="10"/>
  <c r="L44" i="10"/>
  <c r="E44" i="10"/>
  <c r="AV26" i="10"/>
  <c r="K26" i="10"/>
  <c r="A26" i="10"/>
  <c r="L26" i="10"/>
  <c r="E26" i="10"/>
  <c r="AV20" i="10"/>
  <c r="K20" i="10"/>
  <c r="L20" i="10"/>
  <c r="A20" i="10"/>
  <c r="E20" i="10"/>
  <c r="AV8" i="10"/>
  <c r="K8" i="10"/>
  <c r="A8" i="10"/>
  <c r="L8" i="10"/>
  <c r="E8" i="10"/>
  <c r="AV91" i="10"/>
  <c r="K91" i="10"/>
  <c r="A91" i="10"/>
  <c r="L91" i="10"/>
  <c r="E91" i="10"/>
  <c r="AV79" i="10"/>
  <c r="K79" i="10"/>
  <c r="A79" i="10"/>
  <c r="L79" i="10"/>
  <c r="E79" i="10"/>
  <c r="AV73" i="10"/>
  <c r="K73" i="10"/>
  <c r="A73" i="10"/>
  <c r="L73" i="10"/>
  <c r="E73" i="10"/>
  <c r="AV61" i="10"/>
  <c r="K61" i="10"/>
  <c r="A61" i="10"/>
  <c r="L61" i="10"/>
  <c r="E61" i="10"/>
  <c r="AV49" i="10"/>
  <c r="K49" i="10"/>
  <c r="A49" i="10"/>
  <c r="L49" i="10"/>
  <c r="E49" i="10"/>
  <c r="AV37" i="10"/>
  <c r="K37" i="10"/>
  <c r="A37" i="10"/>
  <c r="L37" i="10"/>
  <c r="E37" i="10"/>
  <c r="AV25" i="10"/>
  <c r="K25" i="10"/>
  <c r="A25" i="10"/>
  <c r="E25" i="10"/>
  <c r="L25" i="10"/>
  <c r="AV19" i="10"/>
  <c r="K19" i="10"/>
  <c r="A19" i="10"/>
  <c r="E19" i="10"/>
  <c r="L19" i="10"/>
  <c r="AV13" i="10"/>
  <c r="K13" i="10"/>
  <c r="A13" i="10"/>
  <c r="E13" i="10"/>
  <c r="L13" i="10"/>
  <c r="AV96" i="10"/>
  <c r="K96" i="10"/>
  <c r="A96" i="10"/>
  <c r="L96" i="10"/>
  <c r="E96" i="10"/>
  <c r="AV90" i="10"/>
  <c r="K90" i="10"/>
  <c r="A90" i="10"/>
  <c r="L90" i="10"/>
  <c r="E90" i="10"/>
  <c r="AV78" i="10"/>
  <c r="K78" i="10"/>
  <c r="A78" i="10"/>
  <c r="L78" i="10"/>
  <c r="E78" i="10"/>
  <c r="AV72" i="10"/>
  <c r="K72" i="10"/>
  <c r="A72" i="10"/>
  <c r="L72" i="10"/>
  <c r="E72" i="10"/>
  <c r="AV66" i="10"/>
  <c r="K66" i="10"/>
  <c r="A66" i="10"/>
  <c r="L66" i="10"/>
  <c r="E66" i="10"/>
  <c r="AV60" i="10"/>
  <c r="K60" i="10"/>
  <c r="A60" i="10"/>
  <c r="L60" i="10"/>
  <c r="E60" i="10"/>
  <c r="AV54" i="10"/>
  <c r="K54" i="10"/>
  <c r="A54" i="10"/>
  <c r="L54" i="10"/>
  <c r="E54" i="10"/>
  <c r="AV42" i="10"/>
  <c r="K42" i="10"/>
  <c r="A42" i="10"/>
  <c r="L42" i="10"/>
  <c r="E42" i="10"/>
  <c r="AV36" i="10"/>
  <c r="K36" i="10"/>
  <c r="A36" i="10"/>
  <c r="L36" i="10"/>
  <c r="E36" i="10"/>
  <c r="AV30" i="10"/>
  <c r="K30" i="10"/>
  <c r="A30" i="10"/>
  <c r="L30" i="10"/>
  <c r="E30" i="10"/>
  <c r="AV24" i="10"/>
  <c r="K24" i="10"/>
  <c r="A24" i="10"/>
  <c r="L24" i="10"/>
  <c r="E24" i="10"/>
  <c r="AV18" i="10"/>
  <c r="K18" i="10"/>
  <c r="E18" i="10"/>
  <c r="L18" i="10"/>
  <c r="A18" i="10"/>
  <c r="AV12" i="10"/>
  <c r="K12" i="10"/>
  <c r="L12" i="10"/>
  <c r="A12" i="10"/>
  <c r="E12" i="10"/>
  <c r="AV6" i="10"/>
  <c r="K6" i="10"/>
  <c r="A6" i="10"/>
  <c r="L6" i="10"/>
  <c r="E6" i="10"/>
  <c r="AV95" i="10"/>
  <c r="K95" i="10"/>
  <c r="A95" i="10"/>
  <c r="L95" i="10"/>
  <c r="E95" i="10"/>
  <c r="AV89" i="10"/>
  <c r="K89" i="10"/>
  <c r="E89" i="10"/>
  <c r="A89" i="10"/>
  <c r="L89" i="10"/>
  <c r="AV83" i="10"/>
  <c r="K83" i="10"/>
  <c r="A83" i="10"/>
  <c r="L83" i="10"/>
  <c r="E83" i="10"/>
  <c r="AV71" i="10"/>
  <c r="K71" i="10"/>
  <c r="A71" i="10"/>
  <c r="L71" i="10"/>
  <c r="E71" i="10"/>
  <c r="AV65" i="10"/>
  <c r="K65" i="10"/>
  <c r="A65" i="10"/>
  <c r="L65" i="10"/>
  <c r="E65" i="10"/>
  <c r="AV59" i="10"/>
  <c r="K59" i="10"/>
  <c r="E59" i="10"/>
  <c r="A59" i="10"/>
  <c r="L59" i="10"/>
  <c r="AV94" i="10"/>
  <c r="K94" i="10"/>
  <c r="A94" i="10"/>
  <c r="L94" i="10"/>
  <c r="E94" i="10"/>
  <c r="AV88" i="10"/>
  <c r="K88" i="10"/>
  <c r="A88" i="10"/>
  <c r="L88" i="10"/>
  <c r="E88" i="10"/>
  <c r="AV82" i="10"/>
  <c r="K82" i="10"/>
  <c r="A82" i="10"/>
  <c r="L82" i="10"/>
  <c r="E82" i="10"/>
  <c r="AV76" i="10"/>
  <c r="K76" i="10"/>
  <c r="A76" i="10"/>
  <c r="L76" i="10"/>
  <c r="E76" i="10"/>
  <c r="AV70" i="10"/>
  <c r="K70" i="10"/>
  <c r="A70" i="10"/>
  <c r="L70" i="10"/>
  <c r="E70" i="10"/>
  <c r="AV64" i="10"/>
  <c r="K64" i="10"/>
  <c r="A64" i="10"/>
  <c r="L64" i="10"/>
  <c r="E64" i="10"/>
  <c r="AV58" i="10"/>
  <c r="K58" i="10"/>
  <c r="A58" i="10"/>
  <c r="L58" i="10"/>
  <c r="E58" i="10"/>
  <c r="AV52" i="10"/>
  <c r="K52" i="10"/>
  <c r="A52" i="10"/>
  <c r="L52" i="10"/>
  <c r="E52" i="10"/>
  <c r="AV46" i="10"/>
  <c r="K46" i="10"/>
  <c r="A46" i="10"/>
  <c r="L46" i="10"/>
  <c r="E46" i="10"/>
  <c r="AV40" i="10"/>
  <c r="K40" i="10"/>
  <c r="A40" i="10"/>
  <c r="L40" i="10"/>
  <c r="E40" i="10"/>
  <c r="AV34" i="10"/>
  <c r="K34" i="10"/>
  <c r="A34" i="10"/>
  <c r="L34" i="10"/>
  <c r="E34" i="10"/>
  <c r="AV28" i="10"/>
  <c r="K28" i="10"/>
  <c r="A28" i="10"/>
  <c r="L28" i="10"/>
  <c r="E28" i="10"/>
  <c r="AV22" i="10"/>
  <c r="K22" i="10"/>
  <c r="A22" i="10"/>
  <c r="L22" i="10"/>
  <c r="E22" i="10"/>
  <c r="AV16" i="10"/>
  <c r="K16" i="10"/>
  <c r="L16" i="10"/>
  <c r="E16" i="10"/>
  <c r="A16" i="10"/>
  <c r="AV10" i="10"/>
  <c r="K10" i="10"/>
  <c r="A10" i="10"/>
  <c r="L10" i="10"/>
  <c r="E10" i="10"/>
  <c r="AV4" i="10"/>
  <c r="K4" i="10"/>
  <c r="L4" i="10"/>
  <c r="E4" i="10"/>
  <c r="A4" i="10"/>
  <c r="AV86" i="10"/>
  <c r="K86" i="10"/>
  <c r="A86" i="10"/>
  <c r="L86" i="10"/>
  <c r="E86" i="10"/>
  <c r="AV62" i="10"/>
  <c r="K62" i="10"/>
  <c r="A62" i="10"/>
  <c r="L62" i="10"/>
  <c r="E62" i="10"/>
  <c r="AV50" i="10"/>
  <c r="K50" i="10"/>
  <c r="E50" i="10"/>
  <c r="A50" i="10"/>
  <c r="L50" i="10"/>
  <c r="AV38" i="10"/>
  <c r="K38" i="10"/>
  <c r="E38" i="10"/>
  <c r="A38" i="10"/>
  <c r="L38" i="10"/>
  <c r="AV32" i="10"/>
  <c r="K32" i="10"/>
  <c r="E32" i="10"/>
  <c r="A32" i="10"/>
  <c r="L32" i="10"/>
  <c r="AV14" i="10"/>
  <c r="K14" i="10"/>
  <c r="A14" i="10"/>
  <c r="E14" i="10"/>
  <c r="L14" i="10"/>
  <c r="AV97" i="10"/>
  <c r="K97" i="10"/>
  <c r="A97" i="10"/>
  <c r="L97" i="10"/>
  <c r="E97" i="10"/>
  <c r="AV85" i="10"/>
  <c r="K85" i="10"/>
  <c r="A85" i="10"/>
  <c r="L85" i="10"/>
  <c r="E85" i="10"/>
  <c r="AV67" i="10"/>
  <c r="K67" i="10"/>
  <c r="A67" i="10"/>
  <c r="L67" i="10"/>
  <c r="E67" i="10"/>
  <c r="AV55" i="10"/>
  <c r="K55" i="10"/>
  <c r="A55" i="10"/>
  <c r="L55" i="10"/>
  <c r="E55" i="10"/>
  <c r="AV43" i="10"/>
  <c r="K43" i="10"/>
  <c r="A43" i="10"/>
  <c r="L43" i="10"/>
  <c r="E43" i="10"/>
  <c r="AV31" i="10"/>
  <c r="K31" i="10"/>
  <c r="A31" i="10"/>
  <c r="L31" i="10"/>
  <c r="E31" i="10"/>
  <c r="AV7" i="10"/>
  <c r="K7" i="10"/>
  <c r="A7" i="10"/>
  <c r="E7" i="10"/>
  <c r="L7" i="10"/>
  <c r="AV84" i="10"/>
  <c r="K84" i="10"/>
  <c r="A84" i="10"/>
  <c r="E84" i="10"/>
  <c r="L84" i="10"/>
  <c r="AV93" i="10"/>
  <c r="K93" i="10"/>
  <c r="A93" i="10"/>
  <c r="E93" i="10"/>
  <c r="L93" i="10"/>
  <c r="AV87" i="10"/>
  <c r="K87" i="10"/>
  <c r="L87" i="10"/>
  <c r="E87" i="10"/>
  <c r="A87" i="10"/>
  <c r="AV81" i="10"/>
  <c r="K81" i="10"/>
  <c r="E81" i="10"/>
  <c r="A81" i="10"/>
  <c r="L81" i="10"/>
  <c r="AV75" i="10"/>
  <c r="K75" i="10"/>
  <c r="A75" i="10"/>
  <c r="L75" i="10"/>
  <c r="E75" i="10"/>
  <c r="AV69" i="10"/>
  <c r="K69" i="10"/>
  <c r="E69" i="10"/>
  <c r="A69" i="10"/>
  <c r="L69" i="10"/>
  <c r="AV63" i="10"/>
  <c r="K63" i="10"/>
  <c r="A63" i="10"/>
  <c r="L63" i="10"/>
  <c r="E63" i="10"/>
  <c r="AV57" i="10"/>
  <c r="K57" i="10"/>
  <c r="E57" i="10"/>
  <c r="A57" i="10"/>
  <c r="L57" i="10"/>
  <c r="AV51" i="10"/>
  <c r="K51" i="10"/>
  <c r="A51" i="10"/>
  <c r="L51" i="10"/>
  <c r="E51" i="10"/>
  <c r="AV45" i="10"/>
  <c r="K45" i="10"/>
  <c r="E45" i="10"/>
  <c r="A45" i="10"/>
  <c r="L45" i="10"/>
  <c r="AV39" i="10"/>
  <c r="K39" i="10"/>
  <c r="L39" i="10"/>
  <c r="E39" i="10"/>
  <c r="A39" i="10"/>
  <c r="AV33" i="10"/>
  <c r="K33" i="10"/>
  <c r="A33" i="10"/>
  <c r="E33" i="10"/>
  <c r="L33" i="10"/>
  <c r="AV27" i="10"/>
  <c r="K27" i="10"/>
  <c r="L27" i="10"/>
  <c r="E27" i="10"/>
  <c r="A27" i="10"/>
  <c r="AV21" i="10"/>
  <c r="K21" i="10"/>
  <c r="L21" i="10"/>
  <c r="A21" i="10"/>
  <c r="E21" i="10"/>
  <c r="AV15" i="10"/>
  <c r="K15" i="10"/>
  <c r="E15" i="10"/>
  <c r="L15" i="10"/>
  <c r="A15" i="10"/>
  <c r="AV9" i="10"/>
  <c r="K9" i="10"/>
  <c r="A9" i="10"/>
  <c r="L9" i="10"/>
  <c r="E9" i="10"/>
  <c r="AV3" i="10"/>
  <c r="K3" i="10"/>
  <c r="E3" i="10"/>
  <c r="A3" i="10"/>
  <c r="L3" i="10"/>
  <c r="B2" i="10"/>
  <c r="J2" i="10" l="1"/>
  <c r="G2" i="10"/>
  <c r="AV2" i="10"/>
  <c r="A2" i="10"/>
  <c r="L2" i="10"/>
  <c r="K2" i="10"/>
  <c r="E2" i="10"/>
  <c r="AG23" i="7"/>
  <c r="AG8" i="7" l="1"/>
  <c r="AG9" i="7"/>
  <c r="AG103" i="7"/>
  <c r="AG18" i="7"/>
  <c r="AG19" i="7"/>
  <c r="AG20" i="7"/>
  <c r="AG21" i="7"/>
  <c r="AG22" i="7"/>
  <c r="AG24" i="7"/>
  <c r="AG25" i="7"/>
  <c r="AG26" i="7"/>
  <c r="AG27" i="7"/>
  <c r="AG28" i="7"/>
  <c r="AG29" i="7"/>
  <c r="AG30" i="7"/>
  <c r="AG31" i="7"/>
  <c r="AG32" i="7"/>
  <c r="AG33" i="7"/>
  <c r="AG34" i="7"/>
  <c r="AG35" i="7"/>
  <c r="AG36" i="7"/>
  <c r="AG37" i="7"/>
  <c r="AG38" i="7"/>
  <c r="AG39" i="7"/>
  <c r="AG40" i="7"/>
  <c r="AG41" i="7"/>
  <c r="AG42" i="7"/>
  <c r="AG43" i="7"/>
  <c r="AG44" i="7"/>
  <c r="AG45" i="7"/>
  <c r="AG46" i="7"/>
  <c r="AG47" i="7"/>
  <c r="AG48" i="7"/>
  <c r="AG49" i="7"/>
  <c r="AG50" i="7"/>
  <c r="AG51" i="7"/>
  <c r="AG52" i="7"/>
  <c r="AG53" i="7"/>
  <c r="AG54" i="7"/>
  <c r="AG55" i="7"/>
  <c r="AG56" i="7"/>
  <c r="AG57" i="7"/>
  <c r="AG58" i="7"/>
  <c r="AG59" i="7"/>
  <c r="AG60" i="7"/>
  <c r="AG61" i="7"/>
  <c r="AG62" i="7"/>
  <c r="AG63" i="7"/>
  <c r="AG64" i="7"/>
  <c r="AG65" i="7"/>
  <c r="AG66" i="7"/>
  <c r="AG67" i="7"/>
  <c r="AG68" i="7"/>
  <c r="AG69" i="7"/>
  <c r="AG70" i="7"/>
  <c r="AG71" i="7"/>
  <c r="AG72" i="7"/>
  <c r="AG73" i="7"/>
  <c r="AG74" i="7"/>
  <c r="AG75" i="7"/>
  <c r="AG76" i="7"/>
  <c r="AG77" i="7"/>
  <c r="AG78" i="7"/>
  <c r="AG79" i="7"/>
  <c r="AG80" i="7"/>
  <c r="AG81" i="7"/>
  <c r="AG82" i="7"/>
  <c r="AG83" i="7"/>
  <c r="AG84" i="7"/>
  <c r="AG85" i="7"/>
  <c r="AG86" i="7"/>
  <c r="AG87" i="7"/>
  <c r="AG88" i="7"/>
  <c r="AG89" i="7"/>
  <c r="AG90" i="7"/>
  <c r="AG91" i="7"/>
  <c r="AG92" i="7"/>
  <c r="AG93" i="7"/>
  <c r="AG94" i="7"/>
  <c r="AG95" i="7"/>
  <c r="AG96" i="7"/>
  <c r="AG97" i="7"/>
  <c r="AG98" i="7"/>
  <c r="AG99" i="7"/>
  <c r="AG100" i="7"/>
  <c r="AG101" i="7"/>
  <c r="AG102" i="7"/>
  <c r="AG11" i="7"/>
  <c r="AG12" i="7"/>
  <c r="AG13" i="7"/>
  <c r="AG14" i="7"/>
  <c r="AG15" i="7"/>
  <c r="AG16" i="7"/>
  <c r="AG17" i="7"/>
  <c r="AG10" i="7"/>
  <c r="AA26" i="7" l="1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S10" i="7" l="1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9" i="7"/>
  <c r="S8" i="7"/>
  <c r="F27" i="10" l="1"/>
  <c r="D31" i="10"/>
  <c r="C33" i="10"/>
  <c r="C39" i="10"/>
  <c r="F93" i="10"/>
  <c r="F25" i="10"/>
  <c r="D26" i="10"/>
  <c r="D27" i="10"/>
  <c r="D28" i="10"/>
  <c r="D35" i="10"/>
  <c r="X27" i="10" l="1"/>
  <c r="AA27" i="10"/>
  <c r="AD27" i="10"/>
  <c r="AC27" i="10"/>
  <c r="Z27" i="10"/>
  <c r="W27" i="10"/>
  <c r="AC26" i="10"/>
  <c r="X26" i="10"/>
  <c r="AD26" i="10"/>
  <c r="Z26" i="10"/>
  <c r="AA26" i="10"/>
  <c r="W26" i="10"/>
  <c r="X35" i="10"/>
  <c r="AA35" i="10"/>
  <c r="AC35" i="10"/>
  <c r="AD35" i="10"/>
  <c r="Z35" i="10"/>
  <c r="W35" i="10"/>
  <c r="AC31" i="10"/>
  <c r="Z31" i="10"/>
  <c r="AD31" i="10"/>
  <c r="AA31" i="10"/>
  <c r="X31" i="10"/>
  <c r="W31" i="10"/>
  <c r="X28" i="10"/>
  <c r="AD28" i="10"/>
  <c r="AC28" i="10"/>
  <c r="AA28" i="10"/>
  <c r="Z28" i="10"/>
  <c r="W28" i="10"/>
  <c r="N26" i="10"/>
  <c r="N35" i="10"/>
  <c r="N28" i="10"/>
  <c r="N27" i="10"/>
  <c r="N31" i="10"/>
  <c r="O26" i="10"/>
  <c r="S26" i="10"/>
  <c r="M26" i="10"/>
  <c r="T26" i="10"/>
  <c r="R26" i="10"/>
  <c r="P26" i="10"/>
  <c r="AK26" i="10"/>
  <c r="Q26" i="10"/>
  <c r="U26" i="10"/>
  <c r="AK35" i="10"/>
  <c r="R35" i="10"/>
  <c r="T35" i="10"/>
  <c r="S35" i="10"/>
  <c r="P35" i="10"/>
  <c r="U35" i="10"/>
  <c r="O35" i="10"/>
  <c r="M35" i="10"/>
  <c r="Q35" i="10"/>
  <c r="R28" i="10"/>
  <c r="T28" i="10"/>
  <c r="O28" i="10"/>
  <c r="AK28" i="10"/>
  <c r="P28" i="10"/>
  <c r="U28" i="10"/>
  <c r="M28" i="10"/>
  <c r="S28" i="10"/>
  <c r="Q28" i="10"/>
  <c r="T27" i="10"/>
  <c r="U27" i="10"/>
  <c r="O27" i="10"/>
  <c r="M27" i="10"/>
  <c r="S27" i="10"/>
  <c r="R27" i="10"/>
  <c r="P27" i="10"/>
  <c r="AK27" i="10"/>
  <c r="Q27" i="10"/>
  <c r="AK31" i="10"/>
  <c r="AG31" i="10"/>
  <c r="P31" i="10"/>
  <c r="U31" i="10"/>
  <c r="T31" i="10"/>
  <c r="S31" i="10"/>
  <c r="R31" i="10"/>
  <c r="Q31" i="10"/>
  <c r="O31" i="10"/>
  <c r="M31" i="10"/>
  <c r="D87" i="10"/>
  <c r="D63" i="10"/>
  <c r="D89" i="10"/>
  <c r="D83" i="10"/>
  <c r="D53" i="10"/>
  <c r="D77" i="10"/>
  <c r="D71" i="10"/>
  <c r="D41" i="10"/>
  <c r="D59" i="10"/>
  <c r="D47" i="10"/>
  <c r="D95" i="10"/>
  <c r="D65" i="10"/>
  <c r="D39" i="10"/>
  <c r="D74" i="10"/>
  <c r="D38" i="10"/>
  <c r="D72" i="10"/>
  <c r="D51" i="10"/>
  <c r="D48" i="10"/>
  <c r="D66" i="10"/>
  <c r="D60" i="10"/>
  <c r="D93" i="10"/>
  <c r="D81" i="10"/>
  <c r="D69" i="10"/>
  <c r="D57" i="10"/>
  <c r="D92" i="10"/>
  <c r="D56" i="10"/>
  <c r="D45" i="10"/>
  <c r="D32" i="10"/>
  <c r="D90" i="10"/>
  <c r="D75" i="10"/>
  <c r="D54" i="10"/>
  <c r="D42" i="10"/>
  <c r="D30" i="10"/>
  <c r="D80" i="10"/>
  <c r="D62" i="10"/>
  <c r="D44" i="10"/>
  <c r="D96" i="10"/>
  <c r="D78" i="10"/>
  <c r="D50" i="10"/>
  <c r="D86" i="10"/>
  <c r="D68" i="10"/>
  <c r="D84" i="10"/>
  <c r="D91" i="10"/>
  <c r="D85" i="10"/>
  <c r="D79" i="10"/>
  <c r="D73" i="10"/>
  <c r="D67" i="10"/>
  <c r="D61" i="10"/>
  <c r="D55" i="10"/>
  <c r="D49" i="10"/>
  <c r="D43" i="10"/>
  <c r="D37" i="10"/>
  <c r="F52" i="10"/>
  <c r="D34" i="10"/>
  <c r="F63" i="10"/>
  <c r="D94" i="10"/>
  <c r="D88" i="10"/>
  <c r="D82" i="10"/>
  <c r="D76" i="10"/>
  <c r="D70" i="10"/>
  <c r="D64" i="10"/>
  <c r="D58" i="10"/>
  <c r="D52" i="10"/>
  <c r="D46" i="10"/>
  <c r="D40" i="10"/>
  <c r="D33" i="10"/>
  <c r="D36" i="10"/>
  <c r="D29" i="10"/>
  <c r="C83" i="10"/>
  <c r="F64" i="10"/>
  <c r="F75" i="10"/>
  <c r="F26" i="10"/>
  <c r="C58" i="10"/>
  <c r="C60" i="10"/>
  <c r="C89" i="10"/>
  <c r="F9" i="10"/>
  <c r="F19" i="10"/>
  <c r="F78" i="10"/>
  <c r="C57" i="10"/>
  <c r="C73" i="10"/>
  <c r="C79" i="10"/>
  <c r="C34" i="10"/>
  <c r="F22" i="10"/>
  <c r="F49" i="10"/>
  <c r="F57" i="10"/>
  <c r="C61" i="10"/>
  <c r="F73" i="10"/>
  <c r="C45" i="10"/>
  <c r="F69" i="10"/>
  <c r="C29" i="10"/>
  <c r="C54" i="10"/>
  <c r="C72" i="10"/>
  <c r="C77" i="10"/>
  <c r="C93" i="10"/>
  <c r="D22" i="10"/>
  <c r="C87" i="10"/>
  <c r="F87" i="10"/>
  <c r="F51" i="10"/>
  <c r="C81" i="10"/>
  <c r="C50" i="10"/>
  <c r="C55" i="10"/>
  <c r="F61" i="10"/>
  <c r="C74" i="10"/>
  <c r="C43" i="10"/>
  <c r="C70" i="10"/>
  <c r="F82" i="10"/>
  <c r="C48" i="10"/>
  <c r="F60" i="10"/>
  <c r="F72" i="10"/>
  <c r="C84" i="10"/>
  <c r="F48" i="10"/>
  <c r="C51" i="10"/>
  <c r="F84" i="10"/>
  <c r="D25" i="10"/>
  <c r="C13" i="10"/>
  <c r="C90" i="10"/>
  <c r="F13" i="10"/>
  <c r="F90" i="10"/>
  <c r="C96" i="10"/>
  <c r="D19" i="10"/>
  <c r="C19" i="10"/>
  <c r="C78" i="10"/>
  <c r="F96" i="10"/>
  <c r="D13" i="10"/>
  <c r="F50" i="10"/>
  <c r="C62" i="10"/>
  <c r="D9" i="10"/>
  <c r="C91" i="10"/>
  <c r="C21" i="10"/>
  <c r="F62" i="10"/>
  <c r="F65" i="10"/>
  <c r="C85" i="10"/>
  <c r="C25" i="10"/>
  <c r="C95" i="10"/>
  <c r="F74" i="10"/>
  <c r="D21" i="10"/>
  <c r="F76" i="10"/>
  <c r="C46" i="10"/>
  <c r="F32" i="10"/>
  <c r="C9" i="10"/>
  <c r="F15" i="10"/>
  <c r="F39" i="10"/>
  <c r="F33" i="10"/>
  <c r="C27" i="10"/>
  <c r="F4" i="10"/>
  <c r="C3" i="10"/>
  <c r="D16" i="10"/>
  <c r="C4" i="10"/>
  <c r="F10" i="10"/>
  <c r="C15" i="10"/>
  <c r="F21" i="10"/>
  <c r="D24" i="10"/>
  <c r="D15" i="10"/>
  <c r="F12" i="10"/>
  <c r="C41" i="10"/>
  <c r="D12" i="10"/>
  <c r="C35" i="10"/>
  <c r="D18" i="10"/>
  <c r="D97" i="10"/>
  <c r="C2" i="10"/>
  <c r="C28" i="10"/>
  <c r="D20" i="10"/>
  <c r="D14" i="10"/>
  <c r="D7" i="10"/>
  <c r="D3" i="10"/>
  <c r="F20" i="10"/>
  <c r="C23" i="10"/>
  <c r="C37" i="10"/>
  <c r="D23" i="10"/>
  <c r="D17" i="10"/>
  <c r="D11" i="10"/>
  <c r="F37" i="10"/>
  <c r="C31" i="10"/>
  <c r="D8" i="10"/>
  <c r="D10" i="10"/>
  <c r="C97" i="10"/>
  <c r="D6" i="10"/>
  <c r="D5" i="10"/>
  <c r="F5" i="10"/>
  <c r="D4" i="10"/>
  <c r="F3" i="10"/>
  <c r="D2" i="10"/>
  <c r="F2" i="10"/>
  <c r="F31" i="10"/>
  <c r="F45" i="10"/>
  <c r="C49" i="10"/>
  <c r="C63" i="10"/>
  <c r="C69" i="10"/>
  <c r="C75" i="10"/>
  <c r="F81" i="10"/>
  <c r="F94" i="10"/>
  <c r="C16" i="10"/>
  <c r="F16" i="10"/>
  <c r="C22" i="10"/>
  <c r="C14" i="10"/>
  <c r="C8" i="10"/>
  <c r="F18" i="10"/>
  <c r="C40" i="10"/>
  <c r="C42" i="10"/>
  <c r="C6" i="10"/>
  <c r="C17" i="10"/>
  <c r="C20" i="10"/>
  <c r="F23" i="10"/>
  <c r="F24" i="10"/>
  <c r="F28" i="10"/>
  <c r="F34" i="10"/>
  <c r="F38" i="10"/>
  <c r="F54" i="10"/>
  <c r="F67" i="10"/>
  <c r="C67" i="10"/>
  <c r="C68" i="10"/>
  <c r="F68" i="10"/>
  <c r="F71" i="10"/>
  <c r="C71" i="10"/>
  <c r="F11" i="10"/>
  <c r="F59" i="10"/>
  <c r="C59" i="10"/>
  <c r="C30" i="10"/>
  <c r="C36" i="10"/>
  <c r="F66" i="10"/>
  <c r="C66" i="10"/>
  <c r="C7" i="10"/>
  <c r="C5" i="10"/>
  <c r="F8" i="10"/>
  <c r="C10" i="10"/>
  <c r="C26" i="10"/>
  <c r="F29" i="10"/>
  <c r="F30" i="10"/>
  <c r="F35" i="10"/>
  <c r="F36" i="10"/>
  <c r="F40" i="10"/>
  <c r="F43" i="10"/>
  <c r="C24" i="10"/>
  <c r="F42" i="10"/>
  <c r="C11" i="10"/>
  <c r="F17" i="10"/>
  <c r="F53" i="10"/>
  <c r="C53" i="10"/>
  <c r="F6" i="10"/>
  <c r="F7" i="10"/>
  <c r="C12" i="10"/>
  <c r="F14" i="10"/>
  <c r="C32" i="10"/>
  <c r="F41" i="10"/>
  <c r="C44" i="10"/>
  <c r="F44" i="10"/>
  <c r="F55" i="10"/>
  <c r="C18" i="10"/>
  <c r="C38" i="10"/>
  <c r="F47" i="10"/>
  <c r="C47" i="10"/>
  <c r="C56" i="10"/>
  <c r="F56" i="10"/>
  <c r="C82" i="10"/>
  <c r="F79" i="10"/>
  <c r="F86" i="10"/>
  <c r="C86" i="10"/>
  <c r="C88" i="10"/>
  <c r="C65" i="10"/>
  <c r="F80" i="10"/>
  <c r="C80" i="10"/>
  <c r="F88" i="10"/>
  <c r="F92" i="10"/>
  <c r="C92" i="10"/>
  <c r="F46" i="10"/>
  <c r="C52" i="10"/>
  <c r="F58" i="10"/>
  <c r="C64" i="10"/>
  <c r="F70" i="10"/>
  <c r="C76" i="10"/>
  <c r="C94" i="10"/>
  <c r="F77" i="10"/>
  <c r="F83" i="10"/>
  <c r="F89" i="10"/>
  <c r="F95" i="10"/>
  <c r="F85" i="10"/>
  <c r="F91" i="10"/>
  <c r="F97" i="10"/>
  <c r="AC78" i="10" l="1"/>
  <c r="X78" i="10"/>
  <c r="Z78" i="10"/>
  <c r="AA78" i="10"/>
  <c r="AD78" i="10"/>
  <c r="W78" i="10"/>
  <c r="X97" i="10"/>
  <c r="AC97" i="10"/>
  <c r="AA97" i="10"/>
  <c r="Z97" i="10"/>
  <c r="AD97" i="10"/>
  <c r="W97" i="10"/>
  <c r="Z22" i="10"/>
  <c r="AD22" i="10"/>
  <c r="AA22" i="10"/>
  <c r="AC22" i="10"/>
  <c r="X22" i="10"/>
  <c r="W22" i="10"/>
  <c r="AA52" i="10"/>
  <c r="AC52" i="10"/>
  <c r="AD52" i="10"/>
  <c r="Z52" i="10"/>
  <c r="X52" i="10"/>
  <c r="W52" i="10"/>
  <c r="AA67" i="10"/>
  <c r="Z67" i="10"/>
  <c r="AC67" i="10"/>
  <c r="AD67" i="10"/>
  <c r="X67" i="10"/>
  <c r="W67" i="10"/>
  <c r="X50" i="10"/>
  <c r="AA50" i="10"/>
  <c r="Z50" i="10"/>
  <c r="AC50" i="10"/>
  <c r="AD50" i="10"/>
  <c r="W50" i="10"/>
  <c r="X54" i="10"/>
  <c r="AA54" i="10"/>
  <c r="Z54" i="10"/>
  <c r="AD54" i="10"/>
  <c r="AC54" i="10"/>
  <c r="W54" i="10"/>
  <c r="AD69" i="10"/>
  <c r="AA69" i="10"/>
  <c r="AC69" i="10"/>
  <c r="Z69" i="10"/>
  <c r="X69" i="10"/>
  <c r="W69" i="10"/>
  <c r="AA38" i="10"/>
  <c r="AC38" i="10"/>
  <c r="X38" i="10"/>
  <c r="Z38" i="10"/>
  <c r="AD38" i="10"/>
  <c r="W38" i="10"/>
  <c r="Z71" i="10"/>
  <c r="X71" i="10"/>
  <c r="AD71" i="10"/>
  <c r="AA71" i="10"/>
  <c r="AC71" i="10"/>
  <c r="W71" i="10"/>
  <c r="V31" i="10"/>
  <c r="Y31" i="10"/>
  <c r="AB31" i="10"/>
  <c r="AC73" i="10"/>
  <c r="X73" i="10"/>
  <c r="Z73" i="10"/>
  <c r="AA73" i="10"/>
  <c r="AD73" i="10"/>
  <c r="W73" i="10"/>
  <c r="AD64" i="10"/>
  <c r="X64" i="10"/>
  <c r="AA64" i="10"/>
  <c r="AC64" i="10"/>
  <c r="Z64" i="10"/>
  <c r="W64" i="10"/>
  <c r="AC79" i="10"/>
  <c r="AD79" i="10"/>
  <c r="X79" i="10"/>
  <c r="Z79" i="10"/>
  <c r="AA79" i="10"/>
  <c r="W79" i="10"/>
  <c r="X96" i="10"/>
  <c r="AC96" i="10"/>
  <c r="Z96" i="10"/>
  <c r="AD96" i="10"/>
  <c r="AA96" i="10"/>
  <c r="W96" i="10"/>
  <c r="AC90" i="10"/>
  <c r="AD90" i="10"/>
  <c r="Z90" i="10"/>
  <c r="X90" i="10"/>
  <c r="AA90" i="10"/>
  <c r="W90" i="10"/>
  <c r="X93" i="10"/>
  <c r="AD93" i="10"/>
  <c r="AA93" i="10"/>
  <c r="AC93" i="10"/>
  <c r="Z93" i="10"/>
  <c r="W93" i="10"/>
  <c r="AA39" i="10"/>
  <c r="AC39" i="10"/>
  <c r="X39" i="10"/>
  <c r="Z39" i="10"/>
  <c r="AD39" i="10"/>
  <c r="W39" i="10"/>
  <c r="X53" i="10"/>
  <c r="AD53" i="10"/>
  <c r="AA53" i="10"/>
  <c r="AC53" i="10"/>
  <c r="Z53" i="10"/>
  <c r="W53" i="10"/>
  <c r="AB27" i="10"/>
  <c r="V27" i="10"/>
  <c r="Y27" i="10"/>
  <c r="X81" i="10"/>
  <c r="AC81" i="10"/>
  <c r="AD81" i="10"/>
  <c r="Z81" i="10"/>
  <c r="AA81" i="10"/>
  <c r="W81" i="10"/>
  <c r="AD29" i="10"/>
  <c r="AA29" i="10"/>
  <c r="AC29" i="10"/>
  <c r="Z29" i="10"/>
  <c r="X29" i="10"/>
  <c r="W29" i="10"/>
  <c r="Z70" i="10"/>
  <c r="AD70" i="10"/>
  <c r="X70" i="10"/>
  <c r="AC70" i="10"/>
  <c r="AA70" i="10"/>
  <c r="W70" i="10"/>
  <c r="X37" i="10"/>
  <c r="AC37" i="10"/>
  <c r="AD37" i="10"/>
  <c r="AA37" i="10"/>
  <c r="Z37" i="10"/>
  <c r="W37" i="10"/>
  <c r="X85" i="10"/>
  <c r="AC85" i="10"/>
  <c r="Z85" i="10"/>
  <c r="AA85" i="10"/>
  <c r="AD85" i="10"/>
  <c r="W85" i="10"/>
  <c r="AA44" i="10"/>
  <c r="Z44" i="10"/>
  <c r="AC44" i="10"/>
  <c r="AD44" i="10"/>
  <c r="X44" i="10"/>
  <c r="W44" i="10"/>
  <c r="X32" i="10"/>
  <c r="AC32" i="10"/>
  <c r="Z32" i="10"/>
  <c r="AD32" i="10"/>
  <c r="AA32" i="10"/>
  <c r="W32" i="10"/>
  <c r="Z60" i="10"/>
  <c r="AD60" i="10"/>
  <c r="AA60" i="10"/>
  <c r="X60" i="10"/>
  <c r="AC60" i="10"/>
  <c r="W60" i="10"/>
  <c r="Z65" i="10"/>
  <c r="X65" i="10"/>
  <c r="AD65" i="10"/>
  <c r="AC65" i="10"/>
  <c r="AA65" i="10"/>
  <c r="W65" i="10"/>
  <c r="AD83" i="10"/>
  <c r="AA83" i="10"/>
  <c r="Z83" i="10"/>
  <c r="X83" i="10"/>
  <c r="AC83" i="10"/>
  <c r="W83" i="10"/>
  <c r="AB35" i="10"/>
  <c r="V35" i="10"/>
  <c r="Y35" i="10"/>
  <c r="AC58" i="10"/>
  <c r="Z58" i="10"/>
  <c r="AD58" i="10"/>
  <c r="AA58" i="10"/>
  <c r="X58" i="10"/>
  <c r="W58" i="10"/>
  <c r="AC36" i="10"/>
  <c r="Z36" i="10"/>
  <c r="X36" i="10"/>
  <c r="AA36" i="10"/>
  <c r="AD36" i="10"/>
  <c r="W36" i="10"/>
  <c r="Z76" i="10"/>
  <c r="X76" i="10"/>
  <c r="AC76" i="10"/>
  <c r="AD76" i="10"/>
  <c r="AA76" i="10"/>
  <c r="W76" i="10"/>
  <c r="AD43" i="10"/>
  <c r="AC43" i="10"/>
  <c r="Z43" i="10"/>
  <c r="X43" i="10"/>
  <c r="AA43" i="10"/>
  <c r="W43" i="10"/>
  <c r="Z91" i="10"/>
  <c r="AC91" i="10"/>
  <c r="X91" i="10"/>
  <c r="AD91" i="10"/>
  <c r="AA91" i="10"/>
  <c r="W91" i="10"/>
  <c r="X62" i="10"/>
  <c r="AD62" i="10"/>
  <c r="AA62" i="10"/>
  <c r="AC62" i="10"/>
  <c r="Z62" i="10"/>
  <c r="W62" i="10"/>
  <c r="AA45" i="10"/>
  <c r="AC45" i="10"/>
  <c r="Z45" i="10"/>
  <c r="X45" i="10"/>
  <c r="AD45" i="10"/>
  <c r="W45" i="10"/>
  <c r="X66" i="10"/>
  <c r="AC66" i="10"/>
  <c r="Z66" i="10"/>
  <c r="AA66" i="10"/>
  <c r="AD66" i="10"/>
  <c r="W66" i="10"/>
  <c r="Z95" i="10"/>
  <c r="AD95" i="10"/>
  <c r="X95" i="10"/>
  <c r="AA95" i="10"/>
  <c r="AC95" i="10"/>
  <c r="W95" i="10"/>
  <c r="Z89" i="10"/>
  <c r="AA89" i="10"/>
  <c r="X89" i="10"/>
  <c r="AD89" i="10"/>
  <c r="AC89" i="10"/>
  <c r="W89" i="10"/>
  <c r="X75" i="10"/>
  <c r="AA75" i="10"/>
  <c r="AC75" i="10"/>
  <c r="Z75" i="10"/>
  <c r="AD75" i="10"/>
  <c r="W75" i="10"/>
  <c r="AC25" i="10"/>
  <c r="Z25" i="10"/>
  <c r="AD25" i="10"/>
  <c r="X25" i="10"/>
  <c r="AA25" i="10"/>
  <c r="W25" i="10"/>
  <c r="AC33" i="10"/>
  <c r="Z33" i="10"/>
  <c r="AD33" i="10"/>
  <c r="AA33" i="10"/>
  <c r="X33" i="10"/>
  <c r="W33" i="10"/>
  <c r="AC82" i="10"/>
  <c r="Z82" i="10"/>
  <c r="AD82" i="10"/>
  <c r="AA82" i="10"/>
  <c r="X82" i="10"/>
  <c r="W82" i="10"/>
  <c r="AC49" i="10"/>
  <c r="Z49" i="10"/>
  <c r="AD49" i="10"/>
  <c r="AA49" i="10"/>
  <c r="X49" i="10"/>
  <c r="W49" i="10"/>
  <c r="AA84" i="10"/>
  <c r="AC84" i="10"/>
  <c r="Z84" i="10"/>
  <c r="AD84" i="10"/>
  <c r="X84" i="10"/>
  <c r="W84" i="10"/>
  <c r="AD80" i="10"/>
  <c r="X80" i="10"/>
  <c r="AC80" i="10"/>
  <c r="Z80" i="10"/>
  <c r="AA80" i="10"/>
  <c r="W80" i="10"/>
  <c r="AC56" i="10"/>
  <c r="X56" i="10"/>
  <c r="Z56" i="10"/>
  <c r="AD56" i="10"/>
  <c r="AA56" i="10"/>
  <c r="W56" i="10"/>
  <c r="AC48" i="10"/>
  <c r="Z48" i="10"/>
  <c r="AD48" i="10"/>
  <c r="X48" i="10"/>
  <c r="AA48" i="10"/>
  <c r="W48" i="10"/>
  <c r="Z47" i="10"/>
  <c r="AD47" i="10"/>
  <c r="X47" i="10"/>
  <c r="AA47" i="10"/>
  <c r="AC47" i="10"/>
  <c r="W47" i="10"/>
  <c r="X63" i="10"/>
  <c r="AD63" i="10"/>
  <c r="AA63" i="10"/>
  <c r="AC63" i="10"/>
  <c r="Z63" i="10"/>
  <c r="W63" i="10"/>
  <c r="Z34" i="10"/>
  <c r="X34" i="10"/>
  <c r="AD34" i="10"/>
  <c r="AA34" i="10"/>
  <c r="AC34" i="10"/>
  <c r="W34" i="10"/>
  <c r="X77" i="10"/>
  <c r="Z77" i="10"/>
  <c r="AD77" i="10"/>
  <c r="AA77" i="10"/>
  <c r="AC77" i="10"/>
  <c r="W77" i="10"/>
  <c r="X23" i="10"/>
  <c r="Z23" i="10"/>
  <c r="AD23" i="10"/>
  <c r="AA23" i="10"/>
  <c r="AC23" i="10"/>
  <c r="W23" i="10"/>
  <c r="AA40" i="10"/>
  <c r="X40" i="10"/>
  <c r="Z40" i="10"/>
  <c r="AC40" i="10"/>
  <c r="AD40" i="10"/>
  <c r="W40" i="10"/>
  <c r="X88" i="10"/>
  <c r="Z88" i="10"/>
  <c r="AD88" i="10"/>
  <c r="AA88" i="10"/>
  <c r="AC88" i="10"/>
  <c r="W88" i="10"/>
  <c r="AA55" i="10"/>
  <c r="Z55" i="10"/>
  <c r="AD55" i="10"/>
  <c r="X55" i="10"/>
  <c r="AC55" i="10"/>
  <c r="W55" i="10"/>
  <c r="AD68" i="10"/>
  <c r="Z68" i="10"/>
  <c r="X68" i="10"/>
  <c r="AA68" i="10"/>
  <c r="AC68" i="10"/>
  <c r="W68" i="10"/>
  <c r="X30" i="10"/>
  <c r="AC30" i="10"/>
  <c r="Z30" i="10"/>
  <c r="AD30" i="10"/>
  <c r="AA30" i="10"/>
  <c r="W30" i="10"/>
  <c r="AC92" i="10"/>
  <c r="Z92" i="10"/>
  <c r="X92" i="10"/>
  <c r="AA92" i="10"/>
  <c r="AD92" i="10"/>
  <c r="W92" i="10"/>
  <c r="AA51" i="10"/>
  <c r="AC51" i="10"/>
  <c r="Z51" i="10"/>
  <c r="X51" i="10"/>
  <c r="AD51" i="10"/>
  <c r="W51" i="10"/>
  <c r="AD59" i="10"/>
  <c r="Z59" i="10"/>
  <c r="X59" i="10"/>
  <c r="AA59" i="10"/>
  <c r="AC59" i="10"/>
  <c r="W59" i="10"/>
  <c r="Z87" i="10"/>
  <c r="AD87" i="10"/>
  <c r="AA87" i="10"/>
  <c r="AC87" i="10"/>
  <c r="X87" i="10"/>
  <c r="W87" i="10"/>
  <c r="AB26" i="10"/>
  <c r="V26" i="10"/>
  <c r="Y26" i="10"/>
  <c r="AD74" i="10"/>
  <c r="AC74" i="10"/>
  <c r="AA74" i="10"/>
  <c r="X74" i="10"/>
  <c r="Z74" i="10"/>
  <c r="W74" i="10"/>
  <c r="Z24" i="10"/>
  <c r="AD24" i="10"/>
  <c r="AA24" i="10"/>
  <c r="X24" i="10"/>
  <c r="AC24" i="10"/>
  <c r="W24" i="10"/>
  <c r="X21" i="10"/>
  <c r="AC21" i="10"/>
  <c r="Z21" i="10"/>
  <c r="AD21" i="10"/>
  <c r="AA21" i="10"/>
  <c r="W21" i="10"/>
  <c r="Z46" i="10"/>
  <c r="AD46" i="10"/>
  <c r="AC46" i="10"/>
  <c r="X46" i="10"/>
  <c r="AA46" i="10"/>
  <c r="W46" i="10"/>
  <c r="AC94" i="10"/>
  <c r="X94" i="10"/>
  <c r="Z94" i="10"/>
  <c r="AD94" i="10"/>
  <c r="AA94" i="10"/>
  <c r="W94" i="10"/>
  <c r="Z61" i="10"/>
  <c r="AA61" i="10"/>
  <c r="AD61" i="10"/>
  <c r="AC61" i="10"/>
  <c r="X61" i="10"/>
  <c r="W61" i="10"/>
  <c r="Z86" i="10"/>
  <c r="AD86" i="10"/>
  <c r="X86" i="10"/>
  <c r="AC86" i="10"/>
  <c r="AA86" i="10"/>
  <c r="W86" i="10"/>
  <c r="X42" i="10"/>
  <c r="AC42" i="10"/>
  <c r="Z42" i="10"/>
  <c r="AD42" i="10"/>
  <c r="AA42" i="10"/>
  <c r="W42" i="10"/>
  <c r="AD57" i="10"/>
  <c r="AC57" i="10"/>
  <c r="AA57" i="10"/>
  <c r="X57" i="10"/>
  <c r="Z57" i="10"/>
  <c r="W57" i="10"/>
  <c r="AC72" i="10"/>
  <c r="Z72" i="10"/>
  <c r="AD72" i="10"/>
  <c r="AA72" i="10"/>
  <c r="X72" i="10"/>
  <c r="W72" i="10"/>
  <c r="AA41" i="10"/>
  <c r="X41" i="10"/>
  <c r="Z41" i="10"/>
  <c r="AC41" i="10"/>
  <c r="AD41" i="10"/>
  <c r="W41" i="10"/>
  <c r="Y28" i="10"/>
  <c r="AB28" i="10"/>
  <c r="V28" i="10"/>
  <c r="X18" i="10"/>
  <c r="Z18" i="10"/>
  <c r="AC18" i="10"/>
  <c r="W18" i="10"/>
  <c r="AA18" i="10"/>
  <c r="AD18" i="10"/>
  <c r="AC20" i="10"/>
  <c r="X20" i="10"/>
  <c r="Z20" i="10"/>
  <c r="AA20" i="10"/>
  <c r="AD20" i="10"/>
  <c r="W20" i="10"/>
  <c r="W19" i="10"/>
  <c r="AA19" i="10"/>
  <c r="AC19" i="10"/>
  <c r="AD19" i="10"/>
  <c r="Z19" i="10"/>
  <c r="X19" i="10"/>
  <c r="X11" i="10"/>
  <c r="AD11" i="10"/>
  <c r="W11" i="10"/>
  <c r="Z11" i="10"/>
  <c r="AA11" i="10"/>
  <c r="AC11" i="10"/>
  <c r="N15" i="10"/>
  <c r="X15" i="10"/>
  <c r="AA15" i="10"/>
  <c r="AC15" i="10"/>
  <c r="Z15" i="10"/>
  <c r="W15" i="10"/>
  <c r="AD15" i="10"/>
  <c r="N16" i="10"/>
  <c r="AD16" i="10"/>
  <c r="X16" i="10"/>
  <c r="Z16" i="10"/>
  <c r="AA16" i="10"/>
  <c r="AC16" i="10"/>
  <c r="W16" i="10"/>
  <c r="N14" i="10"/>
  <c r="AC14" i="10"/>
  <c r="W14" i="10"/>
  <c r="AD14" i="10"/>
  <c r="Z14" i="10"/>
  <c r="X14" i="10"/>
  <c r="AA14" i="10"/>
  <c r="N17" i="10"/>
  <c r="X17" i="10"/>
  <c r="W17" i="10"/>
  <c r="AD17" i="10"/>
  <c r="AC17" i="10"/>
  <c r="AA17" i="10"/>
  <c r="Z17" i="10"/>
  <c r="N12" i="10"/>
  <c r="X12" i="10"/>
  <c r="AD12" i="10"/>
  <c r="Z12" i="10"/>
  <c r="AC12" i="10"/>
  <c r="W12" i="10"/>
  <c r="AA12" i="10"/>
  <c r="N10" i="10"/>
  <c r="W10" i="10"/>
  <c r="X10" i="10"/>
  <c r="AA10" i="10"/>
  <c r="AC10" i="10"/>
  <c r="AD10" i="10"/>
  <c r="Z10" i="10"/>
  <c r="N13" i="10"/>
  <c r="X13" i="10"/>
  <c r="AC13" i="10"/>
  <c r="AD13" i="10"/>
  <c r="AA13" i="10"/>
  <c r="W13" i="10"/>
  <c r="Z13" i="10"/>
  <c r="N2" i="10"/>
  <c r="AA2" i="10"/>
  <c r="Z2" i="10"/>
  <c r="AC2" i="10"/>
  <c r="W2" i="10"/>
  <c r="X2" i="10"/>
  <c r="AD2" i="10"/>
  <c r="N9" i="10"/>
  <c r="W9" i="10"/>
  <c r="Z9" i="10"/>
  <c r="AD9" i="10"/>
  <c r="X9" i="10"/>
  <c r="AC9" i="10"/>
  <c r="AA9" i="10"/>
  <c r="N8" i="10"/>
  <c r="AD8" i="10"/>
  <c r="W8" i="10"/>
  <c r="AC8" i="10"/>
  <c r="AA8" i="10"/>
  <c r="Z8" i="10"/>
  <c r="X8" i="10"/>
  <c r="Z7" i="10"/>
  <c r="AC7" i="10"/>
  <c r="W7" i="10"/>
  <c r="AD7" i="10"/>
  <c r="X7" i="10"/>
  <c r="AA7" i="10"/>
  <c r="N6" i="10"/>
  <c r="X6" i="10"/>
  <c r="Z6" i="10"/>
  <c r="W6" i="10"/>
  <c r="AA6" i="10"/>
  <c r="AD6" i="10"/>
  <c r="AC6" i="10"/>
  <c r="N5" i="10"/>
  <c r="X5" i="10"/>
  <c r="AC5" i="10"/>
  <c r="W5" i="10"/>
  <c r="AD5" i="10"/>
  <c r="Z5" i="10"/>
  <c r="AA5" i="10"/>
  <c r="N4" i="10"/>
  <c r="X4" i="10"/>
  <c r="W4" i="10"/>
  <c r="AC4" i="10"/>
  <c r="Z4" i="10"/>
  <c r="AA4" i="10"/>
  <c r="AD4" i="10"/>
  <c r="N3" i="10"/>
  <c r="AC3" i="10"/>
  <c r="AA3" i="10"/>
  <c r="W3" i="10"/>
  <c r="Z3" i="10"/>
  <c r="X3" i="10"/>
  <c r="AD3" i="10"/>
  <c r="AE35" i="10"/>
  <c r="N25" i="10"/>
  <c r="N44" i="10"/>
  <c r="N23" i="10"/>
  <c r="N36" i="10"/>
  <c r="N64" i="10"/>
  <c r="N55" i="10"/>
  <c r="N91" i="10"/>
  <c r="N96" i="10"/>
  <c r="N54" i="10"/>
  <c r="N92" i="10"/>
  <c r="N66" i="10"/>
  <c r="N39" i="10"/>
  <c r="N71" i="10"/>
  <c r="N87" i="10"/>
  <c r="N19" i="10"/>
  <c r="N33" i="10"/>
  <c r="N61" i="10"/>
  <c r="N48" i="10"/>
  <c r="N22" i="10"/>
  <c r="N76" i="10"/>
  <c r="N62" i="10"/>
  <c r="N95" i="10"/>
  <c r="N34" i="10"/>
  <c r="N75" i="10"/>
  <c r="N77" i="10"/>
  <c r="N40" i="10"/>
  <c r="N67" i="10"/>
  <c r="N90" i="10"/>
  <c r="N53" i="10"/>
  <c r="N21" i="10"/>
  <c r="N46" i="10"/>
  <c r="N82" i="10"/>
  <c r="N37" i="10"/>
  <c r="N73" i="10"/>
  <c r="N86" i="10"/>
  <c r="N80" i="10"/>
  <c r="N32" i="10"/>
  <c r="N81" i="10"/>
  <c r="N72" i="10"/>
  <c r="N47" i="10"/>
  <c r="N83" i="10"/>
  <c r="N70" i="10"/>
  <c r="N57" i="10"/>
  <c r="N68" i="10"/>
  <c r="N69" i="10"/>
  <c r="N51" i="10"/>
  <c r="N11" i="10"/>
  <c r="N97" i="10"/>
  <c r="N52" i="10"/>
  <c r="N88" i="10"/>
  <c r="N43" i="10"/>
  <c r="N79" i="10"/>
  <c r="N50" i="10"/>
  <c r="N30" i="10"/>
  <c r="N45" i="10"/>
  <c r="N93" i="10"/>
  <c r="N38" i="10"/>
  <c r="N59" i="10"/>
  <c r="N89" i="10"/>
  <c r="N20" i="10"/>
  <c r="N84" i="10"/>
  <c r="N65" i="10"/>
  <c r="N18" i="10"/>
  <c r="N24" i="10"/>
  <c r="N29" i="10"/>
  <c r="N58" i="10"/>
  <c r="N94" i="10"/>
  <c r="N49" i="10"/>
  <c r="N85" i="10"/>
  <c r="N78" i="10"/>
  <c r="N42" i="10"/>
  <c r="N56" i="10"/>
  <c r="N60" i="10"/>
  <c r="N74" i="10"/>
  <c r="N41" i="10"/>
  <c r="N63" i="10"/>
  <c r="AG26" i="10"/>
  <c r="N7" i="10"/>
  <c r="S16" i="10"/>
  <c r="S17" i="10"/>
  <c r="U13" i="10"/>
  <c r="AE28" i="10"/>
  <c r="AF35" i="10"/>
  <c r="S15" i="10"/>
  <c r="AG27" i="10"/>
  <c r="S10" i="10"/>
  <c r="U14" i="10"/>
  <c r="AF31" i="10"/>
  <c r="AF27" i="10"/>
  <c r="U12" i="10"/>
  <c r="U9" i="10"/>
  <c r="U8" i="10"/>
  <c r="U5" i="10"/>
  <c r="S3" i="10"/>
  <c r="U6" i="10"/>
  <c r="U2" i="10"/>
  <c r="U4" i="10"/>
  <c r="AE27" i="10"/>
  <c r="AG28" i="10"/>
  <c r="AF28" i="10"/>
  <c r="U10" i="10"/>
  <c r="S2" i="10"/>
  <c r="S8" i="10"/>
  <c r="AK11" i="10"/>
  <c r="O11" i="10"/>
  <c r="M11" i="10"/>
  <c r="P11" i="10"/>
  <c r="R11" i="10"/>
  <c r="Q11" i="10"/>
  <c r="T11" i="10"/>
  <c r="AK52" i="10"/>
  <c r="R52" i="10"/>
  <c r="O52" i="10"/>
  <c r="T52" i="10"/>
  <c r="U52" i="10"/>
  <c r="S52" i="10"/>
  <c r="Q52" i="10"/>
  <c r="M52" i="10"/>
  <c r="P52" i="10"/>
  <c r="Q79" i="10"/>
  <c r="M79" i="10"/>
  <c r="T79" i="10"/>
  <c r="P79" i="10"/>
  <c r="S79" i="10"/>
  <c r="AK79" i="10"/>
  <c r="U79" i="10"/>
  <c r="R79" i="10"/>
  <c r="O79" i="10"/>
  <c r="U30" i="10"/>
  <c r="Q30" i="10"/>
  <c r="T30" i="10"/>
  <c r="P30" i="10"/>
  <c r="AK30" i="10"/>
  <c r="O30" i="10"/>
  <c r="AG30" i="10"/>
  <c r="AF30" i="10"/>
  <c r="R30" i="10"/>
  <c r="M30" i="10"/>
  <c r="S30" i="10"/>
  <c r="AK89" i="10"/>
  <c r="S89" i="10"/>
  <c r="O89" i="10"/>
  <c r="P89" i="10"/>
  <c r="T89" i="10"/>
  <c r="M89" i="10"/>
  <c r="Q89" i="10"/>
  <c r="U89" i="10"/>
  <c r="R89" i="10"/>
  <c r="AF26" i="10"/>
  <c r="O17" i="10"/>
  <c r="P17" i="10"/>
  <c r="AK17" i="10"/>
  <c r="M17" i="10"/>
  <c r="R17" i="10"/>
  <c r="T17" i="10"/>
  <c r="Q17" i="10"/>
  <c r="AK24" i="10"/>
  <c r="M24" i="10"/>
  <c r="O24" i="10"/>
  <c r="P24" i="10"/>
  <c r="Q24" i="10"/>
  <c r="S24" i="10"/>
  <c r="U24" i="10"/>
  <c r="R24" i="10"/>
  <c r="T24" i="10"/>
  <c r="T78" i="10"/>
  <c r="O78" i="10"/>
  <c r="M78" i="10"/>
  <c r="AK78" i="10"/>
  <c r="P78" i="10"/>
  <c r="S78" i="10"/>
  <c r="Q78" i="10"/>
  <c r="U78" i="10"/>
  <c r="R78" i="10"/>
  <c r="S63" i="10"/>
  <c r="M63" i="10"/>
  <c r="O63" i="10"/>
  <c r="P63" i="10"/>
  <c r="U63" i="10"/>
  <c r="AK63" i="10"/>
  <c r="Q63" i="10"/>
  <c r="T63" i="10"/>
  <c r="R63" i="10"/>
  <c r="S11" i="10"/>
  <c r="AK5" i="10"/>
  <c r="P5" i="10"/>
  <c r="O5" i="10"/>
  <c r="M5" i="10"/>
  <c r="R5" i="10"/>
  <c r="T5" i="10"/>
  <c r="Q5" i="10"/>
  <c r="O21" i="10"/>
  <c r="M21" i="10"/>
  <c r="R21" i="10"/>
  <c r="AK21" i="10"/>
  <c r="Q21" i="10"/>
  <c r="T21" i="10"/>
  <c r="P21" i="10"/>
  <c r="U21" i="10"/>
  <c r="S21" i="10"/>
  <c r="AK13" i="10"/>
  <c r="O13" i="10"/>
  <c r="M13" i="10"/>
  <c r="P13" i="10"/>
  <c r="Q13" i="10"/>
  <c r="T13" i="10"/>
  <c r="R13" i="10"/>
  <c r="P46" i="10"/>
  <c r="U46" i="10"/>
  <c r="M46" i="10"/>
  <c r="T46" i="10"/>
  <c r="Q46" i="10"/>
  <c r="R46" i="10"/>
  <c r="AK46" i="10"/>
  <c r="S46" i="10"/>
  <c r="O46" i="10"/>
  <c r="O82" i="10"/>
  <c r="T82" i="10"/>
  <c r="U82" i="10"/>
  <c r="M82" i="10"/>
  <c r="P82" i="10"/>
  <c r="AK82" i="10"/>
  <c r="Q82" i="10"/>
  <c r="S82" i="10"/>
  <c r="R82" i="10"/>
  <c r="S37" i="10"/>
  <c r="R37" i="10"/>
  <c r="P37" i="10"/>
  <c r="U37" i="10"/>
  <c r="O37" i="10"/>
  <c r="AK37" i="10"/>
  <c r="Q37" i="10"/>
  <c r="M37" i="10"/>
  <c r="T37" i="10"/>
  <c r="P73" i="10"/>
  <c r="O73" i="10"/>
  <c r="M73" i="10"/>
  <c r="Q73" i="10"/>
  <c r="S73" i="10"/>
  <c r="R73" i="10"/>
  <c r="T73" i="10"/>
  <c r="U73" i="10"/>
  <c r="AK73" i="10"/>
  <c r="R86" i="10"/>
  <c r="S86" i="10"/>
  <c r="Q86" i="10"/>
  <c r="M86" i="10"/>
  <c r="T86" i="10"/>
  <c r="U86" i="10"/>
  <c r="O86" i="10"/>
  <c r="AK86" i="10"/>
  <c r="P86" i="10"/>
  <c r="AK80" i="10"/>
  <c r="P80" i="10"/>
  <c r="O80" i="10"/>
  <c r="T80" i="10"/>
  <c r="S80" i="10"/>
  <c r="Q80" i="10"/>
  <c r="U80" i="10"/>
  <c r="R80" i="10"/>
  <c r="M80" i="10"/>
  <c r="AK32" i="10"/>
  <c r="O32" i="10"/>
  <c r="P32" i="10"/>
  <c r="T32" i="10"/>
  <c r="M32" i="10"/>
  <c r="R32" i="10"/>
  <c r="U32" i="10"/>
  <c r="Q32" i="10"/>
  <c r="S32" i="10"/>
  <c r="Q81" i="10"/>
  <c r="M81" i="10"/>
  <c r="O81" i="10"/>
  <c r="P81" i="10"/>
  <c r="AK81" i="10"/>
  <c r="U81" i="10"/>
  <c r="R81" i="10"/>
  <c r="S81" i="10"/>
  <c r="T81" i="10"/>
  <c r="P72" i="10"/>
  <c r="O72" i="10"/>
  <c r="R72" i="10"/>
  <c r="Q72" i="10"/>
  <c r="S72" i="10"/>
  <c r="AK72" i="10"/>
  <c r="T72" i="10"/>
  <c r="AG72" i="10"/>
  <c r="U72" i="10"/>
  <c r="M72" i="10"/>
  <c r="T47" i="10"/>
  <c r="M47" i="10"/>
  <c r="AK47" i="10"/>
  <c r="R47" i="10"/>
  <c r="O47" i="10"/>
  <c r="S47" i="10"/>
  <c r="Q47" i="10"/>
  <c r="P47" i="10"/>
  <c r="U47" i="10"/>
  <c r="Q83" i="10"/>
  <c r="M83" i="10"/>
  <c r="R83" i="10"/>
  <c r="O83" i="10"/>
  <c r="U83" i="10"/>
  <c r="S83" i="10"/>
  <c r="P83" i="10"/>
  <c r="AK83" i="10"/>
  <c r="T83" i="10"/>
  <c r="AE31" i="10"/>
  <c r="AI27" i="10"/>
  <c r="AS27" i="10"/>
  <c r="AK6" i="10"/>
  <c r="P6" i="10"/>
  <c r="O6" i="10"/>
  <c r="M6" i="10"/>
  <c r="T6" i="10"/>
  <c r="R6" i="10"/>
  <c r="Q6" i="10"/>
  <c r="AK88" i="10"/>
  <c r="T88" i="10"/>
  <c r="U88" i="10"/>
  <c r="R88" i="10"/>
  <c r="S88" i="10"/>
  <c r="M88" i="10"/>
  <c r="Q88" i="10"/>
  <c r="O88" i="10"/>
  <c r="P88" i="10"/>
  <c r="S93" i="10"/>
  <c r="R93" i="10"/>
  <c r="Q93" i="10"/>
  <c r="M93" i="10"/>
  <c r="AK93" i="10"/>
  <c r="U93" i="10"/>
  <c r="P93" i="10"/>
  <c r="T93" i="10"/>
  <c r="O93" i="10"/>
  <c r="AS28" i="10"/>
  <c r="AI28" i="10"/>
  <c r="U11" i="10"/>
  <c r="U18" i="10"/>
  <c r="P18" i="10"/>
  <c r="S18" i="10"/>
  <c r="O18" i="10"/>
  <c r="AK18" i="10"/>
  <c r="Q18" i="10"/>
  <c r="M18" i="10"/>
  <c r="R18" i="10"/>
  <c r="T18" i="10"/>
  <c r="U29" i="10"/>
  <c r="T29" i="10"/>
  <c r="M29" i="10"/>
  <c r="AK29" i="10"/>
  <c r="Q29" i="10"/>
  <c r="R29" i="10"/>
  <c r="O29" i="10"/>
  <c r="P29" i="10"/>
  <c r="S29" i="10"/>
  <c r="T49" i="10"/>
  <c r="O49" i="10"/>
  <c r="M49" i="10"/>
  <c r="R49" i="10"/>
  <c r="AK49" i="10"/>
  <c r="P49" i="10"/>
  <c r="Q49" i="10"/>
  <c r="S49" i="10"/>
  <c r="U49" i="10"/>
  <c r="AK42" i="10"/>
  <c r="Q42" i="10"/>
  <c r="O42" i="10"/>
  <c r="P42" i="10"/>
  <c r="T42" i="10"/>
  <c r="R42" i="10"/>
  <c r="M42" i="10"/>
  <c r="U42" i="10"/>
  <c r="S42" i="10"/>
  <c r="T56" i="10"/>
  <c r="O56" i="10"/>
  <c r="M56" i="10"/>
  <c r="S56" i="10"/>
  <c r="Q56" i="10"/>
  <c r="AK56" i="10"/>
  <c r="U56" i="10"/>
  <c r="R56" i="10"/>
  <c r="P56" i="10"/>
  <c r="O41" i="10"/>
  <c r="U41" i="10"/>
  <c r="R41" i="10"/>
  <c r="P41" i="10"/>
  <c r="M41" i="10"/>
  <c r="S41" i="10"/>
  <c r="T41" i="10"/>
  <c r="AK41" i="10"/>
  <c r="Q41" i="10"/>
  <c r="P10" i="10"/>
  <c r="AK10" i="10"/>
  <c r="O10" i="10"/>
  <c r="M10" i="10"/>
  <c r="Q10" i="10"/>
  <c r="T10" i="10"/>
  <c r="R10" i="10"/>
  <c r="AK23" i="10"/>
  <c r="M23" i="10"/>
  <c r="O23" i="10"/>
  <c r="P23" i="10"/>
  <c r="U23" i="10"/>
  <c r="Q23" i="10"/>
  <c r="R23" i="10"/>
  <c r="T23" i="10"/>
  <c r="P14" i="10"/>
  <c r="AK14" i="10"/>
  <c r="O14" i="10"/>
  <c r="M14" i="10"/>
  <c r="R14" i="10"/>
  <c r="Q14" i="10"/>
  <c r="T14" i="10"/>
  <c r="O9" i="10"/>
  <c r="AK9" i="10"/>
  <c r="M9" i="10"/>
  <c r="P9" i="10"/>
  <c r="T9" i="10"/>
  <c r="Q9" i="10"/>
  <c r="R9" i="10"/>
  <c r="U36" i="10"/>
  <c r="M36" i="10"/>
  <c r="S36" i="10"/>
  <c r="R36" i="10"/>
  <c r="O36" i="10"/>
  <c r="Q36" i="10"/>
  <c r="AK36" i="10"/>
  <c r="T36" i="10"/>
  <c r="P36" i="10"/>
  <c r="O64" i="10"/>
  <c r="M64" i="10"/>
  <c r="S64" i="10"/>
  <c r="Q64" i="10"/>
  <c r="AF64" i="10"/>
  <c r="U64" i="10"/>
  <c r="T64" i="10"/>
  <c r="R64" i="10"/>
  <c r="AK64" i="10"/>
  <c r="P64" i="10"/>
  <c r="S55" i="10"/>
  <c r="U55" i="10"/>
  <c r="O55" i="10"/>
  <c r="M55" i="10"/>
  <c r="P55" i="10"/>
  <c r="R55" i="10"/>
  <c r="T55" i="10"/>
  <c r="Q55" i="10"/>
  <c r="AK55" i="10"/>
  <c r="AK91" i="10"/>
  <c r="P91" i="10"/>
  <c r="O91" i="10"/>
  <c r="Q91" i="10"/>
  <c r="U91" i="10"/>
  <c r="R91" i="10"/>
  <c r="T91" i="10"/>
  <c r="M91" i="10"/>
  <c r="S91" i="10"/>
  <c r="P96" i="10"/>
  <c r="T96" i="10"/>
  <c r="U96" i="10"/>
  <c r="AF96" i="10"/>
  <c r="Q96" i="10"/>
  <c r="M96" i="10"/>
  <c r="S96" i="10"/>
  <c r="R96" i="10"/>
  <c r="AK96" i="10"/>
  <c r="O96" i="10"/>
  <c r="P54" i="10"/>
  <c r="S54" i="10"/>
  <c r="R54" i="10"/>
  <c r="Q54" i="10"/>
  <c r="O54" i="10"/>
  <c r="M54" i="10"/>
  <c r="U54" i="10"/>
  <c r="T54" i="10"/>
  <c r="AK54" i="10"/>
  <c r="T92" i="10"/>
  <c r="R92" i="10"/>
  <c r="M92" i="10"/>
  <c r="S92" i="10"/>
  <c r="O92" i="10"/>
  <c r="U92" i="10"/>
  <c r="P92" i="10"/>
  <c r="Q92" i="10"/>
  <c r="AK92" i="10"/>
  <c r="AK66" i="10"/>
  <c r="S66" i="10"/>
  <c r="Q66" i="10"/>
  <c r="T66" i="10"/>
  <c r="R66" i="10"/>
  <c r="U66" i="10"/>
  <c r="O66" i="10"/>
  <c r="P66" i="10"/>
  <c r="M66" i="10"/>
  <c r="R39" i="10"/>
  <c r="P39" i="10"/>
  <c r="U39" i="10"/>
  <c r="S39" i="10"/>
  <c r="AK39" i="10"/>
  <c r="T39" i="10"/>
  <c r="Q39" i="10"/>
  <c r="O39" i="10"/>
  <c r="M39" i="10"/>
  <c r="U71" i="10"/>
  <c r="S71" i="10"/>
  <c r="O71" i="10"/>
  <c r="R71" i="10"/>
  <c r="M71" i="10"/>
  <c r="Q71" i="10"/>
  <c r="AK71" i="10"/>
  <c r="P71" i="10"/>
  <c r="T71" i="10"/>
  <c r="R87" i="10"/>
  <c r="P87" i="10"/>
  <c r="S87" i="10"/>
  <c r="AK87" i="10"/>
  <c r="T87" i="10"/>
  <c r="Q87" i="10"/>
  <c r="U87" i="10"/>
  <c r="M87" i="10"/>
  <c r="O87" i="10"/>
  <c r="S23" i="10"/>
  <c r="S5" i="10"/>
  <c r="P3" i="10"/>
  <c r="AK3" i="10"/>
  <c r="M3" i="10"/>
  <c r="O3" i="10"/>
  <c r="Q3" i="10"/>
  <c r="R3" i="10"/>
  <c r="T3" i="10"/>
  <c r="O43" i="10"/>
  <c r="Q43" i="10"/>
  <c r="T43" i="10"/>
  <c r="R43" i="10"/>
  <c r="M43" i="10"/>
  <c r="AK43" i="10"/>
  <c r="S43" i="10"/>
  <c r="P43" i="10"/>
  <c r="U43" i="10"/>
  <c r="AF43" i="10"/>
  <c r="Q45" i="10"/>
  <c r="O45" i="10"/>
  <c r="M45" i="10"/>
  <c r="U45" i="10"/>
  <c r="R45" i="10"/>
  <c r="T45" i="10"/>
  <c r="AK45" i="10"/>
  <c r="P45" i="10"/>
  <c r="S45" i="10"/>
  <c r="O2" i="10"/>
  <c r="P2" i="10"/>
  <c r="M2" i="10"/>
  <c r="AK2" i="10"/>
  <c r="T2" i="10"/>
  <c r="R2" i="10"/>
  <c r="Q2" i="10"/>
  <c r="U58" i="10"/>
  <c r="Q58" i="10"/>
  <c r="T58" i="10"/>
  <c r="M58" i="10"/>
  <c r="O58" i="10"/>
  <c r="AK58" i="10"/>
  <c r="S58" i="10"/>
  <c r="R58" i="10"/>
  <c r="P58" i="10"/>
  <c r="P85" i="10"/>
  <c r="S85" i="10"/>
  <c r="R85" i="10"/>
  <c r="O85" i="10"/>
  <c r="M85" i="10"/>
  <c r="T85" i="10"/>
  <c r="AK85" i="10"/>
  <c r="U85" i="10"/>
  <c r="Q85" i="10"/>
  <c r="AK74" i="10"/>
  <c r="O74" i="10"/>
  <c r="U74" i="10"/>
  <c r="P74" i="10"/>
  <c r="T74" i="10"/>
  <c r="Q74" i="10"/>
  <c r="R74" i="10"/>
  <c r="S74" i="10"/>
  <c r="M74" i="10"/>
  <c r="AK4" i="10"/>
  <c r="P4" i="10"/>
  <c r="M4" i="10"/>
  <c r="O4" i="10"/>
  <c r="Q4" i="10"/>
  <c r="T4" i="10"/>
  <c r="R4" i="10"/>
  <c r="M8" i="10"/>
  <c r="O8" i="10"/>
  <c r="P8" i="10"/>
  <c r="AK8" i="10"/>
  <c r="R8" i="10"/>
  <c r="Q8" i="10"/>
  <c r="T8" i="10"/>
  <c r="S20" i="10"/>
  <c r="Q20" i="10"/>
  <c r="T20" i="10"/>
  <c r="AK20" i="10"/>
  <c r="R20" i="10"/>
  <c r="P20" i="10"/>
  <c r="U20" i="10"/>
  <c r="M20" i="10"/>
  <c r="O20" i="10"/>
  <c r="M12" i="10"/>
  <c r="AK12" i="10"/>
  <c r="O12" i="10"/>
  <c r="P12" i="10"/>
  <c r="T12" i="10"/>
  <c r="R12" i="10"/>
  <c r="Q12" i="10"/>
  <c r="R19" i="10"/>
  <c r="M19" i="10"/>
  <c r="O19" i="10"/>
  <c r="T19" i="10"/>
  <c r="S19" i="10"/>
  <c r="U19" i="10"/>
  <c r="P19" i="10"/>
  <c r="Q19" i="10"/>
  <c r="AK19" i="10"/>
  <c r="AK25" i="10"/>
  <c r="T25" i="10"/>
  <c r="O25" i="10"/>
  <c r="S25" i="10"/>
  <c r="M25" i="10"/>
  <c r="R25" i="10"/>
  <c r="P25" i="10"/>
  <c r="Q25" i="10"/>
  <c r="U25" i="10"/>
  <c r="T33" i="10"/>
  <c r="S33" i="10"/>
  <c r="AK33" i="10"/>
  <c r="U33" i="10"/>
  <c r="P33" i="10"/>
  <c r="M33" i="10"/>
  <c r="O33" i="10"/>
  <c r="Q33" i="10"/>
  <c r="R33" i="10"/>
  <c r="AK70" i="10"/>
  <c r="R70" i="10"/>
  <c r="U70" i="10"/>
  <c r="M70" i="10"/>
  <c r="O70" i="10"/>
  <c r="T70" i="10"/>
  <c r="Q70" i="10"/>
  <c r="S70" i="10"/>
  <c r="P70" i="10"/>
  <c r="AK34" i="10"/>
  <c r="P34" i="10"/>
  <c r="U34" i="10"/>
  <c r="M34" i="10"/>
  <c r="R34" i="10"/>
  <c r="T34" i="10"/>
  <c r="Q34" i="10"/>
  <c r="S34" i="10"/>
  <c r="O34" i="10"/>
  <c r="AK61" i="10"/>
  <c r="P61" i="10"/>
  <c r="O61" i="10"/>
  <c r="R61" i="10"/>
  <c r="Q61" i="10"/>
  <c r="U61" i="10"/>
  <c r="T61" i="10"/>
  <c r="M61" i="10"/>
  <c r="S61" i="10"/>
  <c r="S84" i="10"/>
  <c r="AK84" i="10"/>
  <c r="T84" i="10"/>
  <c r="M84" i="10"/>
  <c r="R84" i="10"/>
  <c r="U84" i="10"/>
  <c r="O84" i="10"/>
  <c r="Q84" i="10"/>
  <c r="P84" i="10"/>
  <c r="AK44" i="10"/>
  <c r="O44" i="10"/>
  <c r="Q44" i="10"/>
  <c r="T44" i="10"/>
  <c r="S44" i="10"/>
  <c r="P44" i="10"/>
  <c r="R44" i="10"/>
  <c r="U44" i="10"/>
  <c r="M44" i="10"/>
  <c r="U75" i="10"/>
  <c r="O75" i="10"/>
  <c r="P75" i="10"/>
  <c r="S75" i="10"/>
  <c r="M75" i="10"/>
  <c r="AK75" i="10"/>
  <c r="R75" i="10"/>
  <c r="Q75" i="10"/>
  <c r="T75" i="10"/>
  <c r="S57" i="10"/>
  <c r="P57" i="10"/>
  <c r="AF57" i="10"/>
  <c r="AK57" i="10"/>
  <c r="U57" i="10"/>
  <c r="Q57" i="10"/>
  <c r="O57" i="10"/>
  <c r="T57" i="10"/>
  <c r="R57" i="10"/>
  <c r="M57" i="10"/>
  <c r="U48" i="10"/>
  <c r="M48" i="10"/>
  <c r="S48" i="10"/>
  <c r="AK48" i="10"/>
  <c r="AF48" i="10"/>
  <c r="T48" i="10"/>
  <c r="Q48" i="10"/>
  <c r="O48" i="10"/>
  <c r="R48" i="10"/>
  <c r="P48" i="10"/>
  <c r="AK65" i="10"/>
  <c r="S65" i="10"/>
  <c r="Q65" i="10"/>
  <c r="O65" i="10"/>
  <c r="R65" i="10"/>
  <c r="P65" i="10"/>
  <c r="M65" i="10"/>
  <c r="T65" i="10"/>
  <c r="U65" i="10"/>
  <c r="O77" i="10"/>
  <c r="U77" i="10"/>
  <c r="M77" i="10"/>
  <c r="R77" i="10"/>
  <c r="T77" i="10"/>
  <c r="Q77" i="10"/>
  <c r="P77" i="10"/>
  <c r="AK77" i="10"/>
  <c r="S77" i="10"/>
  <c r="S4" i="10"/>
  <c r="S9" i="10"/>
  <c r="AG35" i="10"/>
  <c r="S12" i="10"/>
  <c r="U17" i="10"/>
  <c r="S6" i="10"/>
  <c r="AE26" i="10"/>
  <c r="P97" i="10"/>
  <c r="O97" i="10"/>
  <c r="M97" i="10"/>
  <c r="U97" i="10"/>
  <c r="Q97" i="10"/>
  <c r="R97" i="10"/>
  <c r="T97" i="10"/>
  <c r="AK97" i="10"/>
  <c r="S97" i="10"/>
  <c r="M15" i="10"/>
  <c r="O15" i="10"/>
  <c r="P15" i="10"/>
  <c r="AK15" i="10"/>
  <c r="Q15" i="10"/>
  <c r="T15" i="10"/>
  <c r="R15" i="10"/>
  <c r="P16" i="10"/>
  <c r="O16" i="10"/>
  <c r="AK16" i="10"/>
  <c r="M16" i="10"/>
  <c r="T16" i="10"/>
  <c r="R16" i="10"/>
  <c r="Q16" i="10"/>
  <c r="R50" i="10"/>
  <c r="M50" i="10"/>
  <c r="O50" i="10"/>
  <c r="AK50" i="10"/>
  <c r="U50" i="10"/>
  <c r="P50" i="10"/>
  <c r="T50" i="10"/>
  <c r="S50" i="10"/>
  <c r="Q50" i="10"/>
  <c r="S38" i="10"/>
  <c r="R38" i="10"/>
  <c r="O38" i="10"/>
  <c r="Q38" i="10"/>
  <c r="AK38" i="10"/>
  <c r="U38" i="10"/>
  <c r="M38" i="10"/>
  <c r="P38" i="10"/>
  <c r="T38" i="10"/>
  <c r="U59" i="10"/>
  <c r="M59" i="10"/>
  <c r="P59" i="10"/>
  <c r="Q59" i="10"/>
  <c r="AK59" i="10"/>
  <c r="T59" i="10"/>
  <c r="O59" i="10"/>
  <c r="R59" i="10"/>
  <c r="S59" i="10"/>
  <c r="AS35" i="10"/>
  <c r="AI35" i="10"/>
  <c r="O7" i="10"/>
  <c r="P7" i="10"/>
  <c r="AK7" i="10"/>
  <c r="M7" i="10"/>
  <c r="T7" i="10"/>
  <c r="Q7" i="10"/>
  <c r="R7" i="10"/>
  <c r="Q94" i="10"/>
  <c r="S94" i="10"/>
  <c r="U94" i="10"/>
  <c r="M94" i="10"/>
  <c r="P94" i="10"/>
  <c r="AK94" i="10"/>
  <c r="R94" i="10"/>
  <c r="T94" i="10"/>
  <c r="O94" i="10"/>
  <c r="M60" i="10"/>
  <c r="S60" i="10"/>
  <c r="U60" i="10"/>
  <c r="Q60" i="10"/>
  <c r="P60" i="10"/>
  <c r="R60" i="10"/>
  <c r="AK60" i="10"/>
  <c r="T60" i="10"/>
  <c r="O60" i="10"/>
  <c r="AS31" i="10"/>
  <c r="AI31" i="10"/>
  <c r="U7" i="10"/>
  <c r="AK22" i="10"/>
  <c r="T22" i="10"/>
  <c r="Q22" i="10"/>
  <c r="S22" i="10"/>
  <c r="U22" i="10"/>
  <c r="O22" i="10"/>
  <c r="M22" i="10"/>
  <c r="P22" i="10"/>
  <c r="R22" i="10"/>
  <c r="U40" i="10"/>
  <c r="T40" i="10"/>
  <c r="Q40" i="10"/>
  <c r="AK40" i="10"/>
  <c r="P40" i="10"/>
  <c r="M40" i="10"/>
  <c r="S40" i="10"/>
  <c r="R40" i="10"/>
  <c r="O40" i="10"/>
  <c r="AF40" i="10"/>
  <c r="Q76" i="10"/>
  <c r="S76" i="10"/>
  <c r="P76" i="10"/>
  <c r="M76" i="10"/>
  <c r="O76" i="10"/>
  <c r="T76" i="10"/>
  <c r="AK76" i="10"/>
  <c r="R76" i="10"/>
  <c r="AF76" i="10"/>
  <c r="U76" i="10"/>
  <c r="S67" i="10"/>
  <c r="O67" i="10"/>
  <c r="M67" i="10"/>
  <c r="T67" i="10"/>
  <c r="P67" i="10"/>
  <c r="U67" i="10"/>
  <c r="AK67" i="10"/>
  <c r="R67" i="10"/>
  <c r="Q67" i="10"/>
  <c r="S68" i="10"/>
  <c r="R68" i="10"/>
  <c r="T68" i="10"/>
  <c r="M68" i="10"/>
  <c r="O68" i="10"/>
  <c r="AK68" i="10"/>
  <c r="U68" i="10"/>
  <c r="Q68" i="10"/>
  <c r="P68" i="10"/>
  <c r="AK62" i="10"/>
  <c r="U62" i="10"/>
  <c r="Q62" i="10"/>
  <c r="P62" i="10"/>
  <c r="T62" i="10"/>
  <c r="S62" i="10"/>
  <c r="R62" i="10"/>
  <c r="M62" i="10"/>
  <c r="O62" i="10"/>
  <c r="AK90" i="10"/>
  <c r="P90" i="10"/>
  <c r="Q90" i="10"/>
  <c r="O90" i="10"/>
  <c r="R90" i="10"/>
  <c r="U90" i="10"/>
  <c r="M90" i="10"/>
  <c r="T90" i="10"/>
  <c r="S90" i="10"/>
  <c r="T69" i="10"/>
  <c r="S69" i="10"/>
  <c r="AK69" i="10"/>
  <c r="U69" i="10"/>
  <c r="P69" i="10"/>
  <c r="O69" i="10"/>
  <c r="M69" i="10"/>
  <c r="Q69" i="10"/>
  <c r="AF69" i="10"/>
  <c r="R69" i="10"/>
  <c r="T51" i="10"/>
  <c r="O51" i="10"/>
  <c r="P51" i="10"/>
  <c r="AK51" i="10"/>
  <c r="U51" i="10"/>
  <c r="R51" i="10"/>
  <c r="M51" i="10"/>
  <c r="Q51" i="10"/>
  <c r="S51" i="10"/>
  <c r="S95" i="10"/>
  <c r="O95" i="10"/>
  <c r="Q95" i="10"/>
  <c r="R95" i="10"/>
  <c r="T95" i="10"/>
  <c r="U95" i="10"/>
  <c r="AK95" i="10"/>
  <c r="P95" i="10"/>
  <c r="M95" i="10"/>
  <c r="AK53" i="10"/>
  <c r="U53" i="10"/>
  <c r="S53" i="10"/>
  <c r="O53" i="10"/>
  <c r="T53" i="10"/>
  <c r="R53" i="10"/>
  <c r="Q53" i="10"/>
  <c r="P53" i="10"/>
  <c r="M53" i="10"/>
  <c r="S14" i="10"/>
  <c r="U16" i="10"/>
  <c r="U3" i="10"/>
  <c r="S13" i="10"/>
  <c r="U15" i="10"/>
  <c r="AS26" i="10"/>
  <c r="AI26" i="10"/>
  <c r="S7" i="10"/>
  <c r="Y62" i="10" l="1"/>
  <c r="AB62" i="10"/>
  <c r="V62" i="10"/>
  <c r="AB97" i="10"/>
  <c r="V97" i="10"/>
  <c r="Y97" i="10"/>
  <c r="Y77" i="10"/>
  <c r="AB77" i="10"/>
  <c r="V77" i="10"/>
  <c r="AB65" i="10"/>
  <c r="V65" i="10"/>
  <c r="Y65" i="10"/>
  <c r="AB75" i="10"/>
  <c r="V75" i="10"/>
  <c r="Y75" i="10"/>
  <c r="Y61" i="10"/>
  <c r="AB61" i="10"/>
  <c r="V61" i="10"/>
  <c r="Y85" i="10"/>
  <c r="AB85" i="10"/>
  <c r="V85" i="10"/>
  <c r="V87" i="10"/>
  <c r="Y87" i="10"/>
  <c r="AB87" i="10"/>
  <c r="Y54" i="10"/>
  <c r="AB54" i="10"/>
  <c r="V54" i="10"/>
  <c r="AB72" i="10"/>
  <c r="V72" i="10"/>
  <c r="Y72" i="10"/>
  <c r="AB32" i="10"/>
  <c r="V32" i="10"/>
  <c r="Y32" i="10"/>
  <c r="Y37" i="10"/>
  <c r="AB37" i="10"/>
  <c r="V37" i="10"/>
  <c r="AB57" i="10"/>
  <c r="V57" i="10"/>
  <c r="Y57" i="10"/>
  <c r="AB34" i="10"/>
  <c r="V34" i="10"/>
  <c r="Y34" i="10"/>
  <c r="AB33" i="10"/>
  <c r="V33" i="10"/>
  <c r="Y33" i="10"/>
  <c r="Y45" i="10"/>
  <c r="AB45" i="10"/>
  <c r="V45" i="10"/>
  <c r="V39" i="10"/>
  <c r="Y39" i="10"/>
  <c r="AB39" i="10"/>
  <c r="Y36" i="10"/>
  <c r="V36" i="10"/>
  <c r="AB36" i="10"/>
  <c r="AB56" i="10"/>
  <c r="V56" i="10"/>
  <c r="Y56" i="10"/>
  <c r="V47" i="10"/>
  <c r="Y47" i="10"/>
  <c r="AB47" i="10"/>
  <c r="V80" i="10"/>
  <c r="Y80" i="10"/>
  <c r="AB80" i="10"/>
  <c r="AB82" i="10"/>
  <c r="V82" i="10"/>
  <c r="Y82" i="10"/>
  <c r="Y46" i="10"/>
  <c r="AB46" i="10"/>
  <c r="V46" i="10"/>
  <c r="Y52" i="10"/>
  <c r="AB52" i="10"/>
  <c r="V52" i="10"/>
  <c r="AB51" i="10"/>
  <c r="V51" i="10"/>
  <c r="Y51" i="10"/>
  <c r="Y70" i="10"/>
  <c r="AB70" i="10"/>
  <c r="V70" i="10"/>
  <c r="AB58" i="10"/>
  <c r="V58" i="10"/>
  <c r="Y58" i="10"/>
  <c r="V96" i="10"/>
  <c r="Y96" i="10"/>
  <c r="AB96" i="10"/>
  <c r="Y93" i="10"/>
  <c r="AB93" i="10"/>
  <c r="V93" i="10"/>
  <c r="AB59" i="10"/>
  <c r="V59" i="10"/>
  <c r="Y59" i="10"/>
  <c r="Y38" i="10"/>
  <c r="AB38" i="10"/>
  <c r="V38" i="10"/>
  <c r="AB91" i="10"/>
  <c r="V91" i="10"/>
  <c r="Y91" i="10"/>
  <c r="AB83" i="10"/>
  <c r="V83" i="10"/>
  <c r="Y83" i="10"/>
  <c r="AB81" i="10"/>
  <c r="Y81" i="10"/>
  <c r="AE81" i="10" s="1"/>
  <c r="V81" i="10"/>
  <c r="Y86" i="10"/>
  <c r="AB86" i="10"/>
  <c r="V86" i="10"/>
  <c r="AB73" i="10"/>
  <c r="V73" i="10"/>
  <c r="Y73" i="10"/>
  <c r="V63" i="10"/>
  <c r="Y63" i="10"/>
  <c r="AB63" i="10"/>
  <c r="AB24" i="10"/>
  <c r="V24" i="10"/>
  <c r="Y24" i="10"/>
  <c r="V30" i="10"/>
  <c r="Y30" i="10"/>
  <c r="AB30" i="10"/>
  <c r="V79" i="10"/>
  <c r="Y79" i="10"/>
  <c r="AB79" i="10"/>
  <c r="Y53" i="10"/>
  <c r="AB53" i="10"/>
  <c r="V53" i="10"/>
  <c r="Y69" i="10"/>
  <c r="AB69" i="10"/>
  <c r="V69" i="10"/>
  <c r="Y68" i="10"/>
  <c r="V68" i="10"/>
  <c r="AB68" i="10"/>
  <c r="AB67" i="10"/>
  <c r="V67" i="10"/>
  <c r="Y67" i="10"/>
  <c r="AB25" i="10"/>
  <c r="V25" i="10"/>
  <c r="Y25" i="10"/>
  <c r="AB74" i="10"/>
  <c r="V74" i="10"/>
  <c r="Y74" i="10"/>
  <c r="Y43" i="10"/>
  <c r="AB43" i="10"/>
  <c r="V43" i="10"/>
  <c r="V55" i="10"/>
  <c r="Y55" i="10"/>
  <c r="AB55" i="10"/>
  <c r="AB49" i="10"/>
  <c r="V49" i="10"/>
  <c r="Y49" i="10"/>
  <c r="Y21" i="10"/>
  <c r="AB21" i="10"/>
  <c r="V21" i="10"/>
  <c r="AB89" i="10"/>
  <c r="V89" i="10"/>
  <c r="Y89" i="10"/>
  <c r="AB40" i="10"/>
  <c r="V40" i="10"/>
  <c r="Y40" i="10"/>
  <c r="V95" i="10"/>
  <c r="Y95" i="10"/>
  <c r="AB95" i="10"/>
  <c r="Y60" i="10"/>
  <c r="AB60" i="10"/>
  <c r="V60" i="10"/>
  <c r="AB50" i="10"/>
  <c r="V50" i="10"/>
  <c r="Y50" i="10"/>
  <c r="V23" i="10"/>
  <c r="Y23" i="10"/>
  <c r="AB23" i="10"/>
  <c r="Y76" i="10"/>
  <c r="V76" i="10"/>
  <c r="AB76" i="10"/>
  <c r="Y44" i="10"/>
  <c r="AB44" i="10"/>
  <c r="V44" i="10"/>
  <c r="Y84" i="10"/>
  <c r="AB84" i="10"/>
  <c r="V84" i="10"/>
  <c r="V71" i="10"/>
  <c r="Y71" i="10"/>
  <c r="AB71" i="10"/>
  <c r="AB66" i="10"/>
  <c r="V66" i="10"/>
  <c r="Y66" i="10"/>
  <c r="AB64" i="10"/>
  <c r="V64" i="10"/>
  <c r="Y64" i="10"/>
  <c r="AB41" i="10"/>
  <c r="V41" i="10"/>
  <c r="Y41" i="10"/>
  <c r="Y29" i="10"/>
  <c r="AB29" i="10"/>
  <c r="V29" i="10"/>
  <c r="Y78" i="10"/>
  <c r="AB78" i="10"/>
  <c r="V78" i="10"/>
  <c r="AB90" i="10"/>
  <c r="V90" i="10"/>
  <c r="Y90" i="10"/>
  <c r="Y22" i="10"/>
  <c r="AB22" i="10"/>
  <c r="V22" i="10"/>
  <c r="Y94" i="10"/>
  <c r="AB94" i="10"/>
  <c r="V94" i="10"/>
  <c r="V48" i="10"/>
  <c r="Y48" i="10"/>
  <c r="AB48" i="10"/>
  <c r="Y92" i="10"/>
  <c r="AB92" i="10"/>
  <c r="V92" i="10"/>
  <c r="AB42" i="10"/>
  <c r="V42" i="10"/>
  <c r="Y42" i="10"/>
  <c r="AB88" i="10"/>
  <c r="V88" i="10"/>
  <c r="Y88" i="10"/>
  <c r="AG18" i="10"/>
  <c r="AG20" i="10"/>
  <c r="Y20" i="10"/>
  <c r="V20" i="10"/>
  <c r="AB20" i="10"/>
  <c r="V18" i="10"/>
  <c r="Y18" i="10"/>
  <c r="AB18" i="10"/>
  <c r="AB19" i="10"/>
  <c r="V19" i="10"/>
  <c r="Y19" i="10"/>
  <c r="V11" i="10"/>
  <c r="Y11" i="10"/>
  <c r="AB11" i="10"/>
  <c r="V16" i="10"/>
  <c r="Y16" i="10"/>
  <c r="AB16" i="10"/>
  <c r="Y15" i="10"/>
  <c r="V15" i="10"/>
  <c r="AB15" i="10"/>
  <c r="AB12" i="10"/>
  <c r="V12" i="10"/>
  <c r="Y12" i="10"/>
  <c r="V10" i="10"/>
  <c r="Y10" i="10"/>
  <c r="AB10" i="10"/>
  <c r="Y14" i="10"/>
  <c r="AB14" i="10"/>
  <c r="V14" i="10"/>
  <c r="V17" i="10"/>
  <c r="Y17" i="10"/>
  <c r="AB17" i="10"/>
  <c r="AB13" i="10"/>
  <c r="Y13" i="10"/>
  <c r="V13" i="10"/>
  <c r="Y2" i="10"/>
  <c r="AB2" i="10"/>
  <c r="V2" i="10"/>
  <c r="AB7" i="10"/>
  <c r="V7" i="10"/>
  <c r="Y7" i="10"/>
  <c r="V4" i="10"/>
  <c r="Y4" i="10"/>
  <c r="AB4" i="10"/>
  <c r="AB3" i="10"/>
  <c r="Y3" i="10"/>
  <c r="V3" i="10"/>
  <c r="AB6" i="10"/>
  <c r="Y6" i="10"/>
  <c r="V6" i="10"/>
  <c r="V8" i="10"/>
  <c r="AB8" i="10"/>
  <c r="Y8" i="10"/>
  <c r="AB9" i="10"/>
  <c r="V9" i="10"/>
  <c r="Y9" i="10"/>
  <c r="Y5" i="10"/>
  <c r="AB5" i="10"/>
  <c r="V5" i="10"/>
  <c r="AF7" i="10"/>
  <c r="AE90" i="10"/>
  <c r="AF58" i="10"/>
  <c r="AE87" i="10"/>
  <c r="AG71" i="10"/>
  <c r="AF54" i="10"/>
  <c r="AE91" i="10"/>
  <c r="AF41" i="10"/>
  <c r="AF56" i="10"/>
  <c r="AG62" i="10"/>
  <c r="AG38" i="10"/>
  <c r="AF39" i="10"/>
  <c r="AE42" i="10"/>
  <c r="AE93" i="10"/>
  <c r="AF72" i="10"/>
  <c r="AE59" i="10"/>
  <c r="AG57" i="10"/>
  <c r="AG87" i="10"/>
  <c r="AG91" i="10"/>
  <c r="AF63" i="10"/>
  <c r="AE32" i="10"/>
  <c r="AF46" i="10"/>
  <c r="AF70" i="10"/>
  <c r="AF49" i="10"/>
  <c r="AG88" i="10"/>
  <c r="AG94" i="10"/>
  <c r="AG36" i="10"/>
  <c r="AE49" i="10"/>
  <c r="AE53" i="10"/>
  <c r="AE67" i="10"/>
  <c r="AF94" i="10"/>
  <c r="AE94" i="10"/>
  <c r="AG50" i="10"/>
  <c r="AG39" i="10"/>
  <c r="AE54" i="10"/>
  <c r="AE56" i="10"/>
  <c r="AE73" i="10"/>
  <c r="AE96" i="10"/>
  <c r="AE64" i="10"/>
  <c r="AF88" i="10"/>
  <c r="AE79" i="10"/>
  <c r="AF51" i="10"/>
  <c r="AE69" i="10"/>
  <c r="AE57" i="10"/>
  <c r="AG85" i="10"/>
  <c r="AE55" i="10"/>
  <c r="AF36" i="10"/>
  <c r="AE47" i="10"/>
  <c r="AG81" i="10"/>
  <c r="AF61" i="10"/>
  <c r="AF34" i="10"/>
  <c r="AE58" i="10"/>
  <c r="AE66" i="10"/>
  <c r="AG54" i="10"/>
  <c r="AG42" i="10"/>
  <c r="AG37" i="10"/>
  <c r="AF45" i="10"/>
  <c r="AF95" i="10"/>
  <c r="AE95" i="10"/>
  <c r="AG51" i="10"/>
  <c r="AG67" i="10"/>
  <c r="AF38" i="10"/>
  <c r="AE50" i="10"/>
  <c r="AF85" i="10"/>
  <c r="AE92" i="10"/>
  <c r="AF91" i="10"/>
  <c r="AF14" i="10"/>
  <c r="AE41" i="10"/>
  <c r="AF80" i="10"/>
  <c r="AF13" i="10"/>
  <c r="AE63" i="10"/>
  <c r="AF78" i="10"/>
  <c r="AG95" i="10"/>
  <c r="AG53" i="10"/>
  <c r="AG97" i="10"/>
  <c r="AG44" i="10"/>
  <c r="AE33" i="10"/>
  <c r="AE45" i="10"/>
  <c r="AG32" i="10"/>
  <c r="AF8" i="10"/>
  <c r="AG13" i="10"/>
  <c r="AF29" i="10"/>
  <c r="AG24" i="10"/>
  <c r="AF25" i="10"/>
  <c r="AF22" i="10"/>
  <c r="AG23" i="10"/>
  <c r="AF21" i="10"/>
  <c r="AG2" i="10"/>
  <c r="AG16" i="10"/>
  <c r="AG15" i="10"/>
  <c r="AG4" i="10"/>
  <c r="AF17" i="10"/>
  <c r="AF2" i="10"/>
  <c r="AS12" i="10"/>
  <c r="AI12" i="10"/>
  <c r="AI43" i="10"/>
  <c r="AS43" i="10"/>
  <c r="AS41" i="10"/>
  <c r="AI41" i="10"/>
  <c r="AG69" i="10"/>
  <c r="AS68" i="10"/>
  <c r="AI68" i="10"/>
  <c r="AI67" i="10"/>
  <c r="AS67" i="10"/>
  <c r="AI22" i="10"/>
  <c r="AS22" i="10"/>
  <c r="AF60" i="10"/>
  <c r="AI94" i="10"/>
  <c r="AS94" i="10"/>
  <c r="AG77" i="10"/>
  <c r="AG65" i="10"/>
  <c r="AG48" i="10"/>
  <c r="AF75" i="10"/>
  <c r="AE34" i="10"/>
  <c r="AG70" i="10"/>
  <c r="AF33" i="10"/>
  <c r="AI33" i="10"/>
  <c r="AS33" i="10"/>
  <c r="AI25" i="10"/>
  <c r="AS25" i="10"/>
  <c r="AG19" i="10"/>
  <c r="AF4" i="10"/>
  <c r="AI45" i="10"/>
  <c r="AS45" i="10"/>
  <c r="AF3" i="10"/>
  <c r="AG3" i="10"/>
  <c r="AG66" i="10"/>
  <c r="AG92" i="10"/>
  <c r="AF55" i="10"/>
  <c r="AI64" i="10"/>
  <c r="AS64" i="10"/>
  <c r="AG9" i="10"/>
  <c r="AG14" i="10"/>
  <c r="AJ28" i="10"/>
  <c r="AH28" i="10" s="1"/>
  <c r="AG93" i="10"/>
  <c r="AS6" i="10"/>
  <c r="AI6" i="10"/>
  <c r="AF47" i="10"/>
  <c r="AF32" i="10"/>
  <c r="AS37" i="10"/>
  <c r="AI37" i="10"/>
  <c r="AG46" i="10"/>
  <c r="AE21" i="10"/>
  <c r="AI63" i="10"/>
  <c r="AS63" i="10"/>
  <c r="AE78" i="10"/>
  <c r="AG89" i="10"/>
  <c r="AE89" i="10"/>
  <c r="AG79" i="10"/>
  <c r="AF79" i="10"/>
  <c r="AI52" i="10"/>
  <c r="AS52" i="10"/>
  <c r="AS95" i="10"/>
  <c r="AI95" i="10"/>
  <c r="AG34" i="10"/>
  <c r="AI58" i="10"/>
  <c r="AS58" i="10"/>
  <c r="AI72" i="10"/>
  <c r="AS72" i="10"/>
  <c r="AG56" i="10"/>
  <c r="AJ27" i="10"/>
  <c r="AH27" i="10" s="1"/>
  <c r="AG83" i="10"/>
  <c r="AI81" i="10"/>
  <c r="AS81" i="10"/>
  <c r="AE86" i="10"/>
  <c r="AI73" i="10"/>
  <c r="AS73" i="10"/>
  <c r="AG82" i="10"/>
  <c r="AS82" i="10"/>
  <c r="AI82" i="10"/>
  <c r="AS17" i="10"/>
  <c r="AI17" i="10"/>
  <c r="AS11" i="10"/>
  <c r="AI11" i="10"/>
  <c r="AS85" i="10"/>
  <c r="AI85" i="10"/>
  <c r="AI21" i="10"/>
  <c r="AS21" i="10"/>
  <c r="AS76" i="10"/>
  <c r="AI76" i="10"/>
  <c r="AS83" i="10"/>
  <c r="AI83" i="10"/>
  <c r="AF53" i="10"/>
  <c r="AE51" i="10"/>
  <c r="AG68" i="10"/>
  <c r="AG60" i="10"/>
  <c r="AJ35" i="10"/>
  <c r="AH35" i="10" s="1"/>
  <c r="AS59" i="10"/>
  <c r="AI59" i="10"/>
  <c r="AS38" i="10"/>
  <c r="AI38" i="10"/>
  <c r="AF16" i="10"/>
  <c r="AS65" i="10"/>
  <c r="AI65" i="10"/>
  <c r="AI44" i="10"/>
  <c r="AS44" i="10"/>
  <c r="AG84" i="10"/>
  <c r="AE84" i="10"/>
  <c r="AS61" i="10"/>
  <c r="AI61" i="10"/>
  <c r="AG33" i="10"/>
  <c r="AF12" i="10"/>
  <c r="AG74" i="10"/>
  <c r="AG58" i="10"/>
  <c r="AG43" i="10"/>
  <c r="AS3" i="10"/>
  <c r="AI3" i="10"/>
  <c r="AS92" i="10"/>
  <c r="AI92" i="10"/>
  <c r="AS54" i="10"/>
  <c r="AI54" i="10"/>
  <c r="AS55" i="10"/>
  <c r="AI55" i="10"/>
  <c r="AS23" i="10"/>
  <c r="AI23" i="10"/>
  <c r="AF42" i="10"/>
  <c r="AG29" i="10"/>
  <c r="AF18" i="10"/>
  <c r="AI93" i="10"/>
  <c r="AS93" i="10"/>
  <c r="AF6" i="10"/>
  <c r="AG47" i="10"/>
  <c r="AF81" i="10"/>
  <c r="AG80" i="10"/>
  <c r="AE80" i="10"/>
  <c r="AI13" i="10"/>
  <c r="AS13" i="10"/>
  <c r="AF5" i="10"/>
  <c r="AS5" i="10"/>
  <c r="AI5" i="10"/>
  <c r="AS78" i="10"/>
  <c r="AI78" i="10"/>
  <c r="AI79" i="10"/>
  <c r="AS79" i="10"/>
  <c r="AG52" i="10"/>
  <c r="AG11" i="10"/>
  <c r="AI51" i="10"/>
  <c r="AS51" i="10"/>
  <c r="AI2" i="10"/>
  <c r="AS2" i="10"/>
  <c r="AS9" i="10"/>
  <c r="AI9" i="10"/>
  <c r="AS49" i="10"/>
  <c r="AI49" i="10"/>
  <c r="AS29" i="10"/>
  <c r="AI29" i="10"/>
  <c r="AI88" i="10"/>
  <c r="AS88" i="10"/>
  <c r="AG40" i="10"/>
  <c r="AJ31" i="10"/>
  <c r="AH31" i="10" s="1"/>
  <c r="AI57" i="10"/>
  <c r="AS57" i="10"/>
  <c r="AI8" i="10"/>
  <c r="AS8" i="10"/>
  <c r="AF92" i="10"/>
  <c r="AG41" i="10"/>
  <c r="AS42" i="10"/>
  <c r="AI42" i="10"/>
  <c r="AF90" i="10"/>
  <c r="AF62" i="10"/>
  <c r="AE68" i="10"/>
  <c r="AF68" i="10"/>
  <c r="AF67" i="10"/>
  <c r="AG76" i="10"/>
  <c r="AE76" i="10"/>
  <c r="AE40" i="10"/>
  <c r="AG22" i="10"/>
  <c r="AE60" i="10"/>
  <c r="AG7" i="10"/>
  <c r="AF59" i="10"/>
  <c r="AF50" i="10"/>
  <c r="AI16" i="10"/>
  <c r="AS16" i="10"/>
  <c r="AS15" i="10"/>
  <c r="AI15" i="10"/>
  <c r="AE97" i="10"/>
  <c r="AF77" i="10"/>
  <c r="AE48" i="10"/>
  <c r="AS48" i="10"/>
  <c r="AI48" i="10"/>
  <c r="AE75" i="10"/>
  <c r="AG75" i="10"/>
  <c r="AF44" i="10"/>
  <c r="AE61" i="10"/>
  <c r="AI34" i="10"/>
  <c r="AS34" i="10"/>
  <c r="AS70" i="10"/>
  <c r="AI70" i="10"/>
  <c r="AS19" i="10"/>
  <c r="AI19" i="10"/>
  <c r="AG12" i="10"/>
  <c r="AF20" i="10"/>
  <c r="AG8" i="10"/>
  <c r="AF74" i="10"/>
  <c r="AE74" i="10"/>
  <c r="AG45" i="10"/>
  <c r="AE43" i="10"/>
  <c r="AF87" i="10"/>
  <c r="AI87" i="10"/>
  <c r="AS87" i="10"/>
  <c r="AF71" i="10"/>
  <c r="AE71" i="10"/>
  <c r="AI39" i="10"/>
  <c r="AS39" i="10"/>
  <c r="AE39" i="10"/>
  <c r="AF66" i="10"/>
  <c r="AS96" i="10"/>
  <c r="AI96" i="10"/>
  <c r="AF9" i="10"/>
  <c r="AI14" i="10"/>
  <c r="AS14" i="10"/>
  <c r="AI10" i="10"/>
  <c r="AS10" i="10"/>
  <c r="AS56" i="10"/>
  <c r="AI56" i="10"/>
  <c r="AE29" i="10"/>
  <c r="AS18" i="10"/>
  <c r="AI18" i="10"/>
  <c r="AF93" i="10"/>
  <c r="AG6" i="10"/>
  <c r="AF83" i="10"/>
  <c r="AS47" i="10"/>
  <c r="AI47" i="10"/>
  <c r="AI32" i="10"/>
  <c r="AS32" i="10"/>
  <c r="AI80" i="10"/>
  <c r="AS80" i="10"/>
  <c r="AF86" i="10"/>
  <c r="AG86" i="10"/>
  <c r="AF73" i="10"/>
  <c r="AG73" i="10"/>
  <c r="AF37" i="10"/>
  <c r="AF82" i="10"/>
  <c r="AE82" i="10"/>
  <c r="AE46" i="10"/>
  <c r="AG21" i="10"/>
  <c r="AG63" i="10"/>
  <c r="AG78" i="10"/>
  <c r="AS24" i="10"/>
  <c r="AI24" i="10"/>
  <c r="AG17" i="10"/>
  <c r="AF89" i="10"/>
  <c r="AE30" i="10"/>
  <c r="AI69" i="10"/>
  <c r="AS69" i="10"/>
  <c r="AS84" i="10"/>
  <c r="AI84" i="10"/>
  <c r="AF10" i="10"/>
  <c r="AI7" i="10"/>
  <c r="AS7" i="10"/>
  <c r="AS97" i="10"/>
  <c r="AI97" i="10"/>
  <c r="AS77" i="10"/>
  <c r="AI77" i="10"/>
  <c r="AJ26" i="10"/>
  <c r="AH26" i="10" s="1"/>
  <c r="AS53" i="10"/>
  <c r="AI53" i="10"/>
  <c r="AG90" i="10"/>
  <c r="AS90" i="10"/>
  <c r="AI90" i="10"/>
  <c r="AE62" i="10"/>
  <c r="AS62" i="10"/>
  <c r="AI62" i="10"/>
  <c r="AS40" i="10"/>
  <c r="AI40" i="10"/>
  <c r="AE22" i="10"/>
  <c r="AS60" i="10"/>
  <c r="AI60" i="10"/>
  <c r="AG59" i="10"/>
  <c r="AE38" i="10"/>
  <c r="AI50" i="10"/>
  <c r="AS50" i="10"/>
  <c r="AF15" i="10"/>
  <c r="AF97" i="10"/>
  <c r="AE77" i="10"/>
  <c r="AF65" i="10"/>
  <c r="AE65" i="10"/>
  <c r="AI75" i="10"/>
  <c r="AS75" i="10"/>
  <c r="AE44" i="10"/>
  <c r="AF84" i="10"/>
  <c r="AG61" i="10"/>
  <c r="AE70" i="10"/>
  <c r="AE25" i="10"/>
  <c r="AG25" i="10"/>
  <c r="AF19" i="10"/>
  <c r="AI20" i="10"/>
  <c r="AS20" i="10"/>
  <c r="AI4" i="10"/>
  <c r="AS4" i="10"/>
  <c r="AI74" i="10"/>
  <c r="AS74" i="10"/>
  <c r="AS71" i="10"/>
  <c r="AI71" i="10"/>
  <c r="AI66" i="10"/>
  <c r="AS66" i="10"/>
  <c r="AG96" i="10"/>
  <c r="AS91" i="10"/>
  <c r="AI91" i="10"/>
  <c r="AG55" i="10"/>
  <c r="AG64" i="10"/>
  <c r="AS36" i="10"/>
  <c r="AI36" i="10"/>
  <c r="AE36" i="10"/>
  <c r="AF23" i="10"/>
  <c r="AE23" i="10"/>
  <c r="AG10" i="10"/>
  <c r="AG49" i="10"/>
  <c r="AE88" i="10"/>
  <c r="AE83" i="10"/>
  <c r="AE72" i="10"/>
  <c r="AI86" i="10"/>
  <c r="AS86" i="10"/>
  <c r="AS46" i="10"/>
  <c r="AI46" i="10"/>
  <c r="AG5" i="10"/>
  <c r="AF24" i="10"/>
  <c r="AS89" i="10"/>
  <c r="AI89" i="10"/>
  <c r="AS30" i="10"/>
  <c r="AI30" i="10"/>
  <c r="AE52" i="10"/>
  <c r="AF52" i="10"/>
  <c r="AF11" i="10"/>
  <c r="AE85" i="10" l="1"/>
  <c r="AE24" i="10"/>
  <c r="AE37" i="10"/>
  <c r="AE12" i="10"/>
  <c r="AE20" i="10"/>
  <c r="AE18" i="10"/>
  <c r="AE17" i="10"/>
  <c r="AE19" i="10"/>
  <c r="AE6" i="10"/>
  <c r="AE11" i="10"/>
  <c r="AE10" i="10"/>
  <c r="AE7" i="10"/>
  <c r="AE16" i="10"/>
  <c r="AE15" i="10"/>
  <c r="AE8" i="10"/>
  <c r="AE13" i="10"/>
  <c r="AE14" i="10"/>
  <c r="AE9" i="10"/>
  <c r="AE5" i="10"/>
  <c r="AE4" i="10"/>
  <c r="AE2" i="10"/>
  <c r="AE3" i="10"/>
  <c r="AJ71" i="10"/>
  <c r="AH71" i="10" s="1"/>
  <c r="AJ40" i="10"/>
  <c r="AH40" i="10" s="1"/>
  <c r="AJ80" i="10"/>
  <c r="AH80" i="10" s="1"/>
  <c r="AJ15" i="10"/>
  <c r="AH15" i="10" s="1"/>
  <c r="AJ74" i="10"/>
  <c r="AH74" i="10" s="1"/>
  <c r="AJ24" i="10"/>
  <c r="AH24" i="10" s="1"/>
  <c r="AJ89" i="10"/>
  <c r="AH89" i="10" s="1"/>
  <c r="AJ75" i="10"/>
  <c r="AH75" i="10" s="1"/>
  <c r="AJ87" i="10"/>
  <c r="AH87" i="10" s="1"/>
  <c r="AJ93" i="10"/>
  <c r="AH93" i="10" s="1"/>
  <c r="AJ86" i="10"/>
  <c r="AH86" i="10" s="1"/>
  <c r="AJ66" i="10"/>
  <c r="AH66" i="10" s="1"/>
  <c r="AJ4" i="10"/>
  <c r="AJ90" i="10"/>
  <c r="AH90" i="10" s="1"/>
  <c r="AJ69" i="10"/>
  <c r="AH69" i="10" s="1"/>
  <c r="AJ56" i="10"/>
  <c r="AH56" i="10" s="1"/>
  <c r="AJ14" i="10"/>
  <c r="AJ70" i="10"/>
  <c r="AH70" i="10" s="1"/>
  <c r="AJ8" i="10"/>
  <c r="AJ9" i="10"/>
  <c r="AH9" i="10" s="1"/>
  <c r="AJ5" i="10"/>
  <c r="AJ61" i="10"/>
  <c r="AH61" i="10" s="1"/>
  <c r="AJ65" i="10"/>
  <c r="AH65" i="10" s="1"/>
  <c r="AJ21" i="10"/>
  <c r="AH21" i="10" s="1"/>
  <c r="AJ73" i="10"/>
  <c r="AH73" i="10" s="1"/>
  <c r="AJ58" i="10"/>
  <c r="AH58" i="10" s="1"/>
  <c r="AJ63" i="10"/>
  <c r="AH63" i="10" s="1"/>
  <c r="AJ22" i="10"/>
  <c r="AH22" i="10" s="1"/>
  <c r="AJ41" i="10"/>
  <c r="AH41" i="10" s="1"/>
  <c r="AJ39" i="10"/>
  <c r="AH39" i="10" s="1"/>
  <c r="AJ85" i="10"/>
  <c r="AH85" i="10" s="1"/>
  <c r="AJ91" i="10"/>
  <c r="AH91" i="10" s="1"/>
  <c r="AJ96" i="10"/>
  <c r="AH96" i="10" s="1"/>
  <c r="AJ48" i="10"/>
  <c r="AH48" i="10" s="1"/>
  <c r="AJ29" i="10"/>
  <c r="AH29" i="10" s="1"/>
  <c r="AJ82" i="10"/>
  <c r="AH82" i="10" s="1"/>
  <c r="AJ95" i="10"/>
  <c r="AH95" i="10" s="1"/>
  <c r="AJ67" i="10"/>
  <c r="AH67" i="10" s="1"/>
  <c r="AJ50" i="10"/>
  <c r="AH50" i="10" s="1"/>
  <c r="AJ54" i="10"/>
  <c r="AH54" i="10" s="1"/>
  <c r="AJ83" i="10"/>
  <c r="AH83" i="10" s="1"/>
  <c r="AJ20" i="10"/>
  <c r="AJ77" i="10"/>
  <c r="AH77" i="10" s="1"/>
  <c r="AJ57" i="10"/>
  <c r="AH57" i="10" s="1"/>
  <c r="AJ30" i="10"/>
  <c r="AH30" i="10" s="1"/>
  <c r="AJ46" i="10"/>
  <c r="AH46" i="10" s="1"/>
  <c r="AJ62" i="10"/>
  <c r="AH62" i="10" s="1"/>
  <c r="AJ53" i="10"/>
  <c r="AH53" i="10" s="1"/>
  <c r="AJ84" i="10"/>
  <c r="AH84" i="10" s="1"/>
  <c r="AJ32" i="10"/>
  <c r="AH32" i="10" s="1"/>
  <c r="AJ18" i="10"/>
  <c r="AJ10" i="10"/>
  <c r="AJ34" i="10"/>
  <c r="AH34" i="10" s="1"/>
  <c r="AJ2" i="10"/>
  <c r="AJ79" i="10"/>
  <c r="AH79" i="10" s="1"/>
  <c r="AJ23" i="10"/>
  <c r="AH23" i="10" s="1"/>
  <c r="AJ92" i="10"/>
  <c r="AH92" i="10" s="1"/>
  <c r="AJ38" i="10"/>
  <c r="AH38" i="10" s="1"/>
  <c r="AJ76" i="10"/>
  <c r="AH76" i="10" s="1"/>
  <c r="AJ11" i="10"/>
  <c r="AH11" i="10" s="1"/>
  <c r="AJ81" i="10"/>
  <c r="AH81" i="10" s="1"/>
  <c r="AJ37" i="10"/>
  <c r="AH37" i="10" s="1"/>
  <c r="AJ64" i="10"/>
  <c r="AH64" i="10" s="1"/>
  <c r="AJ25" i="10"/>
  <c r="AH25" i="10" s="1"/>
  <c r="AJ94" i="10"/>
  <c r="AH94" i="10" s="1"/>
  <c r="AJ68" i="10"/>
  <c r="AH68" i="10" s="1"/>
  <c r="AJ43" i="10"/>
  <c r="AH43" i="10" s="1"/>
  <c r="AJ7" i="10"/>
  <c r="AJ42" i="10"/>
  <c r="AH42" i="10" s="1"/>
  <c r="AJ6" i="10"/>
  <c r="AJ36" i="10"/>
  <c r="AH36" i="10" s="1"/>
  <c r="AJ60" i="10"/>
  <c r="AH60" i="10" s="1"/>
  <c r="AJ47" i="10"/>
  <c r="AH47" i="10" s="1"/>
  <c r="AJ19" i="10"/>
  <c r="AJ16" i="10"/>
  <c r="AJ49" i="10"/>
  <c r="AH49" i="10" s="1"/>
  <c r="AJ78" i="10"/>
  <c r="AH78" i="10" s="1"/>
  <c r="AJ13" i="10"/>
  <c r="AJ72" i="10"/>
  <c r="AH72" i="10" s="1"/>
  <c r="AJ45" i="10"/>
  <c r="AH45" i="10" s="1"/>
  <c r="AJ12" i="10"/>
  <c r="AJ88" i="10"/>
  <c r="AH88" i="10" s="1"/>
  <c r="AJ97" i="10"/>
  <c r="AH97" i="10" s="1"/>
  <c r="AJ51" i="10"/>
  <c r="AH51" i="10" s="1"/>
  <c r="AJ55" i="10"/>
  <c r="AH55" i="10" s="1"/>
  <c r="AJ3" i="10"/>
  <c r="AJ44" i="10"/>
  <c r="AH44" i="10" s="1"/>
  <c r="AJ59" i="10"/>
  <c r="AH59" i="10" s="1"/>
  <c r="AJ17" i="10"/>
  <c r="AH17" i="10" s="1"/>
  <c r="AJ52" i="10"/>
  <c r="AH52" i="10" s="1"/>
  <c r="AJ33" i="10"/>
  <c r="AH33" i="10" s="1"/>
  <c r="AH3" i="10" l="1"/>
  <c r="AH12" i="10"/>
  <c r="AH20" i="10"/>
  <c r="AH19" i="10"/>
  <c r="AH18" i="10"/>
  <c r="AH16" i="10"/>
  <c r="AH13" i="10"/>
  <c r="AH8" i="10"/>
  <c r="AH7" i="10"/>
  <c r="AH6" i="10"/>
  <c r="AH5" i="10"/>
  <c r="AH10" i="10"/>
  <c r="AH2" i="10"/>
  <c r="AH14" i="10"/>
  <c r="AH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KYOSAI</author>
  </authors>
  <commentList>
    <comment ref="E4" authorId="0" shapeId="0" xr:uid="{00000000-0006-0000-0000-000001000000}">
      <text>
        <r>
          <rPr>
            <b/>
            <sz val="16"/>
            <color indexed="81"/>
            <rFont val="MS P ゴシック"/>
            <family val="3"/>
            <charset val="128"/>
          </rPr>
          <t xml:space="preserve">
　異動年月日において登録できる異動事由は、</t>
        </r>
        <r>
          <rPr>
            <b/>
            <u val="double"/>
            <sz val="16"/>
            <color indexed="10"/>
            <rFont val="MS P ゴシック"/>
            <family val="3"/>
            <charset val="128"/>
          </rPr>
          <t>１つのみ</t>
        </r>
        <r>
          <rPr>
            <b/>
            <sz val="16"/>
            <color indexed="81"/>
            <rFont val="MS P ゴシック"/>
            <family val="3"/>
            <charset val="128"/>
          </rPr>
          <t>です。</t>
        </r>
        <r>
          <rPr>
            <b/>
            <sz val="8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6"/>
            <color indexed="81"/>
            <rFont val="MS P ゴシック"/>
            <family val="3"/>
            <charset val="128"/>
          </rPr>
          <t xml:space="preserve">
　同じ異動年月日に他の異動事由の発生（または訂正）があれば、</t>
        </r>
        <r>
          <rPr>
            <b/>
            <sz val="16"/>
            <color indexed="10"/>
            <rFont val="MS P ゴシック"/>
            <family val="3"/>
            <charset val="128"/>
          </rPr>
          <t>“異動年月日に初回登録した異動事由の優先度”</t>
        </r>
        <r>
          <rPr>
            <b/>
            <sz val="16"/>
            <color indexed="81"/>
            <rFont val="MS P ゴシック"/>
            <family val="3"/>
            <charset val="128"/>
          </rPr>
          <t>で、異動事由が決まります。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例　１　①令和６年４月１日に随時改定
　　　　　→　異動年月日　５０６０４０１　異動事由　３７　で初回登録
　　　　②その後、同じ異動年月日にて会計科目のみ訂正の報告
　　　　　→　異動年月日　５０６０４０１　異動事由　</t>
        </r>
        <r>
          <rPr>
            <b/>
            <u val="double"/>
            <sz val="12"/>
            <color indexed="10"/>
            <rFont val="MS P ゴシック"/>
            <family val="3"/>
            <charset val="128"/>
          </rPr>
          <t>３７</t>
        </r>
        <r>
          <rPr>
            <b/>
            <sz val="12"/>
            <color indexed="81"/>
            <rFont val="MS P ゴシック"/>
            <family val="3"/>
            <charset val="128"/>
          </rPr>
          <t>　で訂正
例　２　①令和６年４月１日に会計科目変更
　　　　　→　異動年月日　５０６０４０１　異動事由　３３　で初回登録
　　　　②その後、同じ異動年月日にて随時改定の追加報告
　　　　　→　異動年月日　５０６０４０１　異動事由　</t>
        </r>
        <r>
          <rPr>
            <b/>
            <u val="double"/>
            <sz val="12"/>
            <color indexed="10"/>
            <rFont val="MS P ゴシック"/>
            <family val="3"/>
            <charset val="128"/>
          </rPr>
          <t>３７</t>
        </r>
        <r>
          <rPr>
            <b/>
            <sz val="12"/>
            <color indexed="81"/>
            <rFont val="MS P ゴシック"/>
            <family val="3"/>
            <charset val="128"/>
          </rPr>
          <t>　で</t>
        </r>
        <r>
          <rPr>
            <b/>
            <u val="double"/>
            <sz val="12"/>
            <color indexed="10"/>
            <rFont val="MS P ゴシック"/>
            <family val="3"/>
            <charset val="128"/>
          </rPr>
          <t xml:space="preserve">初回登録
</t>
        </r>
        <r>
          <rPr>
            <b/>
            <sz val="12"/>
            <color indexed="81"/>
            <rFont val="MS P ゴシック"/>
            <family val="3"/>
            <charset val="128"/>
          </rPr>
          <t>　　　　高　37 随時改定
　　　　　　34 企業変更
優先度　　　32 種別変更
　　　　　　33 会計科目変更
　　　　低　38 部課所番号変更</t>
        </r>
      </text>
    </comment>
    <comment ref="I4" authorId="0" shapeId="0" xr:uid="{00000000-0006-0000-0000-000002000000}">
      <text>
        <r>
          <rPr>
            <b/>
            <sz val="11"/>
            <color theme="1"/>
            <rFont val="游ゴシック"/>
            <family val="3"/>
            <charset val="128"/>
            <scheme val="minor"/>
          </rPr>
          <t>元号
昭和 → 3
平成 → 4　</t>
        </r>
      </text>
    </comment>
    <comment ref="E8" authorId="0" shapeId="0" xr:uid="{00000000-0006-0000-0000-000003000000}">
      <text>
        <r>
          <rPr>
            <b/>
            <sz val="14"/>
            <color indexed="81"/>
            <rFont val="MS P ゴシック"/>
            <family val="3"/>
            <charset val="128"/>
          </rPr>
          <t>　異動年月日において登録できる異動事由は、</t>
        </r>
        <r>
          <rPr>
            <b/>
            <u val="double"/>
            <sz val="14"/>
            <color indexed="10"/>
            <rFont val="MS P ゴシック"/>
            <family val="3"/>
            <charset val="128"/>
          </rPr>
          <t>１つのみ</t>
        </r>
        <r>
          <rPr>
            <b/>
            <sz val="14"/>
            <color indexed="81"/>
            <rFont val="MS P ゴシック"/>
            <family val="3"/>
            <charset val="128"/>
          </rPr>
          <t>です。
　同じ異動年月日に他の異動事由の発生（または訂正）があれば、</t>
        </r>
        <r>
          <rPr>
            <b/>
            <sz val="14"/>
            <color indexed="10"/>
            <rFont val="MS P ゴシック"/>
            <family val="3"/>
            <charset val="128"/>
          </rPr>
          <t>“異動年月日に初回登録した異動事由の優先度”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で、異動事由が決まります。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例　１　①令和６年４月１日に随時改定
　　　　　→　異動年月日　５０６０４０１　異動事由　３７　で初回登録
　　　　②その後、同じ異動年月日にて会計科目のみ訂正の報告
　　　　　→　異動年月日　５０６０４０１　異動事由　</t>
        </r>
        <r>
          <rPr>
            <b/>
            <u val="double"/>
            <sz val="11"/>
            <color indexed="10"/>
            <rFont val="MS P ゴシック"/>
            <family val="3"/>
            <charset val="128"/>
          </rPr>
          <t>３７</t>
        </r>
        <r>
          <rPr>
            <b/>
            <sz val="11"/>
            <color indexed="81"/>
            <rFont val="MS P ゴシック"/>
            <family val="3"/>
            <charset val="128"/>
          </rPr>
          <t>　で訂正
例　２　①令和６年４月１日に会計科目変更
　　　　　→　異動年月日　５０６０４０１　異動事由　３３　で初回登録
　　　　②その後、同じ異動年月日にて随時改定の追加報告
　　　　　→　異動年月日　５０６０４０１　異動事由　</t>
        </r>
        <r>
          <rPr>
            <b/>
            <u val="double"/>
            <sz val="11"/>
            <color indexed="10"/>
            <rFont val="MS P ゴシック"/>
            <family val="3"/>
            <charset val="128"/>
          </rPr>
          <t>３７</t>
        </r>
        <r>
          <rPr>
            <b/>
            <sz val="11"/>
            <color indexed="81"/>
            <rFont val="MS P ゴシック"/>
            <family val="3"/>
            <charset val="128"/>
          </rPr>
          <t>　で</t>
        </r>
        <r>
          <rPr>
            <b/>
            <u val="double"/>
            <sz val="11"/>
            <color indexed="10"/>
            <rFont val="MS P ゴシック"/>
            <family val="3"/>
            <charset val="128"/>
          </rPr>
          <t>初回登録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　　　　高　37 随時改定
　　　　　　34 企業変更
優先度　　　32 種別変更
　　　　　　33 会計科目変更
　　　　低　38 部課所番号変更</t>
        </r>
      </text>
    </comment>
  </commentList>
</comments>
</file>

<file path=xl/sharedStrings.xml><?xml version="1.0" encoding="utf-8"?>
<sst xmlns="http://schemas.openxmlformats.org/spreadsheetml/2006/main" count="99" uniqueCount="96">
  <si>
    <t>氏名（カナ）</t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</si>
  <si>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</si>
  <si>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</si>
  <si>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部課署番号</t>
  </si>
  <si>
    <t>会計支出科目</t>
  </si>
  <si>
    <t>証番号</t>
    <phoneticPr fontId="2"/>
  </si>
  <si>
    <t>元号   年  月  日
  5      00  00  00</t>
    <rPh sb="0" eb="2">
      <t>ゲンゴウ</t>
    </rPh>
    <rPh sb="5" eb="6">
      <t>ネン</t>
    </rPh>
    <rPh sb="8" eb="9">
      <t>ツキ</t>
    </rPh>
    <rPh sb="11" eb="12">
      <t>ニチ</t>
    </rPh>
    <phoneticPr fontId="1"/>
  </si>
  <si>
    <t>半角入力
姓と名の間半角１文字スペース</t>
    <rPh sb="0" eb="2">
      <t>ハンカク</t>
    </rPh>
    <rPh sb="2" eb="4">
      <t>ニュウリョク</t>
    </rPh>
    <rPh sb="5" eb="6">
      <t>セイ</t>
    </rPh>
    <rPh sb="7" eb="8">
      <t>ナ</t>
    </rPh>
    <rPh sb="9" eb="10">
      <t>アイダ</t>
    </rPh>
    <rPh sb="10" eb="12">
      <t>ハンカク</t>
    </rPh>
    <rPh sb="13" eb="15">
      <t>モジ</t>
    </rPh>
    <phoneticPr fontId="4"/>
  </si>
  <si>
    <t>企業
コード</t>
    <phoneticPr fontId="2"/>
  </si>
  <si>
    <t>組合員
種別</t>
    <phoneticPr fontId="1"/>
  </si>
  <si>
    <t>1 男
2 女</t>
    <rPh sb="2" eb="3">
      <t>オトコ</t>
    </rPh>
    <rPh sb="6" eb="7">
      <t>オンナ</t>
    </rPh>
    <phoneticPr fontId="1"/>
  </si>
  <si>
    <t>異動事由</t>
    <rPh sb="0" eb="2">
      <t>イドウ</t>
    </rPh>
    <rPh sb="2" eb="4">
      <t>ジユウ</t>
    </rPh>
    <phoneticPr fontId="1"/>
  </si>
  <si>
    <t>元号   年  月  日
  0      00  00  00</t>
    <rPh sb="0" eb="2">
      <t>ゲンゴウ</t>
    </rPh>
    <rPh sb="5" eb="6">
      <t>ネン</t>
    </rPh>
    <rPh sb="8" eb="9">
      <t>ツキ</t>
    </rPh>
    <rPh sb="11" eb="12">
      <t>ニチ</t>
    </rPh>
    <phoneticPr fontId="1"/>
  </si>
  <si>
    <t>10 一般組合員
30 特定消防
41 短期組合員
99 上記以外</t>
    <rPh sb="3" eb="5">
      <t>イッパン</t>
    </rPh>
    <rPh sb="5" eb="8">
      <t>クミアイイン</t>
    </rPh>
    <rPh sb="12" eb="16">
      <t>トクテイショウボウ</t>
    </rPh>
    <rPh sb="20" eb="22">
      <t>タンキ</t>
    </rPh>
    <rPh sb="22" eb="25">
      <t>クミアイイン</t>
    </rPh>
    <rPh sb="29" eb="31">
      <t>ジョウキ</t>
    </rPh>
    <rPh sb="31" eb="33">
      <t>イガイ</t>
    </rPh>
    <phoneticPr fontId="1"/>
  </si>
  <si>
    <t>※訂正不要者は必ず削除してください。</t>
    <rPh sb="1" eb="3">
      <t>テイセイ</t>
    </rPh>
    <rPh sb="3" eb="5">
      <t>フヨウ</t>
    </rPh>
    <rPh sb="5" eb="6">
      <t>シャ</t>
    </rPh>
    <rPh sb="7" eb="8">
      <t>カナラ</t>
    </rPh>
    <rPh sb="9" eb="11">
      <t>サクジョ</t>
    </rPh>
    <phoneticPr fontId="1"/>
  </si>
  <si>
    <t>異動年月日</t>
    <rPh sb="0" eb="2">
      <t>イドウ</t>
    </rPh>
    <phoneticPr fontId="1"/>
  </si>
  <si>
    <t>平均額</t>
    <rPh sb="0" eb="2">
      <t>ヘイキン</t>
    </rPh>
    <rPh sb="2" eb="3">
      <t>ガク</t>
    </rPh>
    <phoneticPr fontId="2"/>
  </si>
  <si>
    <t>固定的
給与(1)</t>
    <rPh sb="0" eb="3">
      <t>コテイテキ</t>
    </rPh>
    <rPh sb="4" eb="5">
      <t>キュウ</t>
    </rPh>
    <rPh sb="5" eb="6">
      <t>ヨ</t>
    </rPh>
    <phoneticPr fontId="2"/>
  </si>
  <si>
    <t>非固定的
給与(1)</t>
    <rPh sb="0" eb="1">
      <t>ヒ</t>
    </rPh>
    <rPh sb="1" eb="4">
      <t>コテイテキ</t>
    </rPh>
    <rPh sb="5" eb="6">
      <t>キュウ</t>
    </rPh>
    <rPh sb="6" eb="7">
      <t>ヨ</t>
    </rPh>
    <phoneticPr fontId="2"/>
  </si>
  <si>
    <t>非固定的
給与(2)</t>
    <rPh sb="0" eb="1">
      <t>ヒ</t>
    </rPh>
    <rPh sb="1" eb="4">
      <t>コテイテキ</t>
    </rPh>
    <rPh sb="5" eb="6">
      <t>キュウ</t>
    </rPh>
    <rPh sb="6" eb="7">
      <t>ヨ</t>
    </rPh>
    <phoneticPr fontId="2"/>
  </si>
  <si>
    <t>固定的
給与(2)</t>
    <rPh sb="0" eb="3">
      <t>コテイテキ</t>
    </rPh>
    <rPh sb="4" eb="5">
      <t>キュウ</t>
    </rPh>
    <rPh sb="5" eb="6">
      <t>ヨ</t>
    </rPh>
    <phoneticPr fontId="2"/>
  </si>
  <si>
    <t>固定的
給与(3)</t>
    <rPh sb="0" eb="3">
      <t>コテイテキ</t>
    </rPh>
    <rPh sb="4" eb="5">
      <t>キュウ</t>
    </rPh>
    <rPh sb="5" eb="6">
      <t>ヨ</t>
    </rPh>
    <phoneticPr fontId="2"/>
  </si>
  <si>
    <t>非固定的
給与(3)</t>
    <rPh sb="0" eb="1">
      <t>ヒ</t>
    </rPh>
    <rPh sb="1" eb="4">
      <t>コテイテキ</t>
    </rPh>
    <rPh sb="5" eb="6">
      <t>キュウ</t>
    </rPh>
    <rPh sb="6" eb="7">
      <t>ヨ</t>
    </rPh>
    <phoneticPr fontId="2"/>
  </si>
  <si>
    <t>従前の
標準報酬等級
（短期）</t>
    <rPh sb="0" eb="2">
      <t>ジュウゼン</t>
    </rPh>
    <rPh sb="4" eb="6">
      <t>ヒョウジュン</t>
    </rPh>
    <rPh sb="6" eb="8">
      <t>ホウシュウ</t>
    </rPh>
    <rPh sb="8" eb="10">
      <t>トウキュウ</t>
    </rPh>
    <rPh sb="12" eb="14">
      <t>タンキ</t>
    </rPh>
    <phoneticPr fontId="2"/>
  </si>
  <si>
    <t>従前の
標準報酬月額
（短期）</t>
    <rPh sb="0" eb="2">
      <t>ジュウゼン</t>
    </rPh>
    <rPh sb="4" eb="6">
      <t>ヒョウジュン</t>
    </rPh>
    <rPh sb="6" eb="8">
      <t>ホウシュウ</t>
    </rPh>
    <rPh sb="8" eb="10">
      <t>ゲツガク</t>
    </rPh>
    <rPh sb="12" eb="14">
      <t>タンキ</t>
    </rPh>
    <phoneticPr fontId="2"/>
  </si>
  <si>
    <t>従前の
標準報酬等級
（厚年）</t>
    <rPh sb="0" eb="2">
      <t>ジュウゼン</t>
    </rPh>
    <rPh sb="4" eb="6">
      <t>ヒョウジュン</t>
    </rPh>
    <rPh sb="6" eb="8">
      <t>ホウシュウ</t>
    </rPh>
    <rPh sb="8" eb="10">
      <t>トウキュウ</t>
    </rPh>
    <rPh sb="12" eb="14">
      <t>コウネン</t>
    </rPh>
    <phoneticPr fontId="2"/>
  </si>
  <si>
    <t>従前の
標準報酬月額
（厚年）</t>
    <rPh sb="0" eb="2">
      <t>ジュウゼン</t>
    </rPh>
    <rPh sb="4" eb="6">
      <t>ヒョウジュン</t>
    </rPh>
    <rPh sb="6" eb="8">
      <t>ホウシュウ</t>
    </rPh>
    <rPh sb="8" eb="10">
      <t>ゲツガク</t>
    </rPh>
    <rPh sb="12" eb="14">
      <t>コウネン</t>
    </rPh>
    <phoneticPr fontId="2"/>
  </si>
  <si>
    <t>従前の
標準報酬等級
（退職等)</t>
    <rPh sb="0" eb="2">
      <t>ジュウゼン</t>
    </rPh>
    <rPh sb="4" eb="6">
      <t>ヒョウジュン</t>
    </rPh>
    <rPh sb="6" eb="8">
      <t>ホウシュウ</t>
    </rPh>
    <rPh sb="8" eb="10">
      <t>トウキュウ</t>
    </rPh>
    <rPh sb="12" eb="14">
      <t>タイショク</t>
    </rPh>
    <rPh sb="14" eb="15">
      <t>トウ</t>
    </rPh>
    <phoneticPr fontId="2"/>
  </si>
  <si>
    <t>従前の
標準報酬月額
（退職等)</t>
    <rPh sb="0" eb="2">
      <t>ジュウゼン</t>
    </rPh>
    <rPh sb="4" eb="6">
      <t>ヒョウジュン</t>
    </rPh>
    <rPh sb="6" eb="8">
      <t>ホウシュウ</t>
    </rPh>
    <rPh sb="8" eb="10">
      <t>ゲツガク</t>
    </rPh>
    <rPh sb="12" eb="14">
      <t>タイショク</t>
    </rPh>
    <rPh sb="14" eb="15">
      <t>トウ</t>
    </rPh>
    <phoneticPr fontId="2"/>
  </si>
  <si>
    <t>従前の
改定年月</t>
    <rPh sb="0" eb="2">
      <t>ジュウゼン</t>
    </rPh>
    <rPh sb="4" eb="6">
      <t>カイテイ</t>
    </rPh>
    <rPh sb="6" eb="8">
      <t>ネンゲツ</t>
    </rPh>
    <phoneticPr fontId="2"/>
  </si>
  <si>
    <t>登録/訂正</t>
    <rPh sb="0" eb="2">
      <t>トウロク</t>
    </rPh>
    <rPh sb="3" eb="5">
      <t>テイセイ</t>
    </rPh>
    <phoneticPr fontId="1"/>
  </si>
  <si>
    <t>1 初回登録
2 訂正</t>
    <rPh sb="2" eb="4">
      <t>ショカイ</t>
    </rPh>
    <rPh sb="4" eb="6">
      <t>トウロク</t>
    </rPh>
    <rPh sb="9" eb="11">
      <t>テイセイ</t>
    </rPh>
    <phoneticPr fontId="1"/>
  </si>
  <si>
    <t>対象月
(1)</t>
    <rPh sb="0" eb="2">
      <t>タイショウ</t>
    </rPh>
    <rPh sb="2" eb="3">
      <t>ツキ</t>
    </rPh>
    <phoneticPr fontId="1"/>
  </si>
  <si>
    <t>対象月
(2)</t>
    <rPh sb="0" eb="2">
      <t>タイショウ</t>
    </rPh>
    <rPh sb="2" eb="3">
      <t>ツキ</t>
    </rPh>
    <phoneticPr fontId="1"/>
  </si>
  <si>
    <t>対象月
(3)</t>
    <rPh sb="0" eb="2">
      <t>タイショウ</t>
    </rPh>
    <rPh sb="2" eb="3">
      <t>ツキ</t>
    </rPh>
    <phoneticPr fontId="1"/>
  </si>
  <si>
    <t>改定事由</t>
    <rPh sb="0" eb="2">
      <t>カイテイ</t>
    </rPh>
    <rPh sb="2" eb="4">
      <t>ジユウ</t>
    </rPh>
    <phoneticPr fontId="1"/>
  </si>
  <si>
    <t>1 固定給変動
2 育休終了時改定
3 産休終了時改定
4 即時改定</t>
    <rPh sb="2" eb="7">
      <t>コテイキュウヘンドウ</t>
    </rPh>
    <rPh sb="10" eb="12">
      <t>イクキュウ</t>
    </rPh>
    <rPh sb="12" eb="14">
      <t>シュウリョウ</t>
    </rPh>
    <rPh sb="14" eb="15">
      <t>ジ</t>
    </rPh>
    <rPh sb="15" eb="17">
      <t>カイテイ</t>
    </rPh>
    <rPh sb="20" eb="22">
      <t>サンキュウ</t>
    </rPh>
    <rPh sb="22" eb="24">
      <t>シュウリョウ</t>
    </rPh>
    <rPh sb="24" eb="25">
      <t>ジ</t>
    </rPh>
    <rPh sb="25" eb="27">
      <t>カイテイ</t>
    </rPh>
    <rPh sb="30" eb="34">
      <t>ソクジカイテイ</t>
    </rPh>
    <phoneticPr fontId="1"/>
  </si>
  <si>
    <t>変更理由</t>
    <rPh sb="0" eb="2">
      <t>ヘンコウ</t>
    </rPh>
    <rPh sb="2" eb="4">
      <t>リユウ</t>
    </rPh>
    <phoneticPr fontId="1"/>
  </si>
  <si>
    <t>1 給与改定により
2 昇給昇格により
3 その他</t>
    <rPh sb="2" eb="6">
      <t>キュウヨカイテイ</t>
    </rPh>
    <rPh sb="12" eb="14">
      <t>ショウキュウ</t>
    </rPh>
    <rPh sb="14" eb="16">
      <t>ショウカク</t>
    </rPh>
    <rPh sb="24" eb="25">
      <t>タ</t>
    </rPh>
    <phoneticPr fontId="1"/>
  </si>
  <si>
    <t>1 該当</t>
    <rPh sb="2" eb="4">
      <t>ガイトウ</t>
    </rPh>
    <phoneticPr fontId="1"/>
  </si>
  <si>
    <t xml:space="preserve">元号   年  月
  5      00  00 </t>
    <rPh sb="0" eb="2">
      <t>ゲンゴウ</t>
    </rPh>
    <rPh sb="5" eb="6">
      <t>ネン</t>
    </rPh>
    <rPh sb="8" eb="9">
      <t>ツキ</t>
    </rPh>
    <phoneticPr fontId="1"/>
  </si>
  <si>
    <t>平均額
(入力用)</t>
    <rPh sb="0" eb="2">
      <t>ヘイキン</t>
    </rPh>
    <rPh sb="2" eb="3">
      <t>ガク</t>
    </rPh>
    <rPh sb="5" eb="8">
      <t>ニュウリョクヨウ</t>
    </rPh>
    <phoneticPr fontId="2"/>
  </si>
  <si>
    <t>所属所
番号</t>
    <rPh sb="4" eb="6">
      <t>バンゴウ</t>
    </rPh>
    <phoneticPr fontId="2"/>
  </si>
  <si>
    <r>
      <rPr>
        <b/>
        <sz val="9"/>
        <color rgb="FFFF0000"/>
        <rFont val="游ゴシック"/>
        <family val="3"/>
        <charset val="128"/>
        <scheme val="minor"/>
      </rPr>
      <t>年間平均</t>
    </r>
    <r>
      <rPr>
        <b/>
        <sz val="9"/>
        <color theme="1"/>
        <rFont val="游ゴシック"/>
        <family val="3"/>
        <charset val="128"/>
        <scheme val="minor"/>
      </rPr>
      <t>をとる場合はここに入力</t>
    </r>
    <rPh sb="0" eb="4">
      <t>ネンカンヘイキン</t>
    </rPh>
    <rPh sb="7" eb="9">
      <t>バアイ</t>
    </rPh>
    <rPh sb="13" eb="15">
      <t>ニュウリョク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</si>
  <si>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年間平均</t>
    </r>
    <r>
      <rPr>
        <b/>
        <sz val="9"/>
        <color theme="1"/>
        <rFont val="游ゴシック"/>
        <family val="3"/>
        <charset val="128"/>
        <scheme val="minor"/>
      </rPr>
      <t>をとる場合は
入力不要</t>
    </r>
    <rPh sb="0" eb="4">
      <t>ネンカンヘイキン</t>
    </rPh>
    <rPh sb="7" eb="9">
      <t>バアイ</t>
    </rPh>
    <rPh sb="11" eb="13">
      <t>ニュウリョク</t>
    </rPh>
    <rPh sb="13" eb="15">
      <t>フヨウ</t>
    </rPh>
    <phoneticPr fontId="1"/>
  </si>
  <si>
    <t>保険者
算定</t>
    <rPh sb="0" eb="3">
      <t>ホケンシャ</t>
    </rPh>
    <rPh sb="4" eb="6">
      <t>サンテイ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</si>
  <si>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</si>
  <si>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</si>
  <si>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</si>
  <si>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37 随時改定
34 企業変更
32 種別変更
33 会計科目変更
38 部課所番号変更
※異動年月日において
初回登録した異動事由
を確認してください。</t>
    <rPh sb="3" eb="7">
      <t>ズイジカイテイ</t>
    </rPh>
    <rPh sb="11" eb="13">
      <t>キギョウ</t>
    </rPh>
    <rPh sb="13" eb="15">
      <t>ヘンコウ</t>
    </rPh>
    <rPh sb="19" eb="21">
      <t>シュベツ</t>
    </rPh>
    <rPh sb="21" eb="23">
      <t>ヘンコウ</t>
    </rPh>
    <rPh sb="27" eb="29">
      <t>カイケイ</t>
    </rPh>
    <rPh sb="29" eb="31">
      <t>カモク</t>
    </rPh>
    <rPh sb="31" eb="33">
      <t>ヘンコウ</t>
    </rPh>
    <rPh sb="37" eb="42">
      <t>ブカショバンゴウ</t>
    </rPh>
    <rPh sb="42" eb="44">
      <t>ヘンコウ</t>
    </rPh>
    <rPh sb="46" eb="48">
      <t>イドウ</t>
    </rPh>
    <rPh sb="48" eb="51">
      <t>ネンガッピ</t>
    </rPh>
    <rPh sb="56" eb="58">
      <t>ショカイ</t>
    </rPh>
    <rPh sb="58" eb="60">
      <t>トウロク</t>
    </rPh>
    <rPh sb="62" eb="66">
      <t>イドウジユウ</t>
    </rPh>
    <rPh sb="68" eb="70">
      <t>カクニン</t>
    </rPh>
    <phoneticPr fontId="1"/>
  </si>
  <si>
    <t>日</t>
    <rPh sb="0" eb="1">
      <t>ニチ</t>
    </rPh>
    <phoneticPr fontId="1"/>
  </si>
  <si>
    <t>組合員の異動について、下記のとおり届出します。</t>
    <rPh sb="0" eb="3">
      <t>クミアイイン</t>
    </rPh>
    <rPh sb="4" eb="6">
      <t>イドウ</t>
    </rPh>
    <rPh sb="11" eb="13">
      <t>カキ</t>
    </rPh>
    <rPh sb="17" eb="18">
      <t>トドケ</t>
    </rPh>
    <rPh sb="18" eb="19">
      <t>デ</t>
    </rPh>
    <phoneticPr fontId="1"/>
  </si>
  <si>
    <t>所属所長</t>
    <rPh sb="0" eb="3">
      <t>ショゾクショ</t>
    </rPh>
    <rPh sb="3" eb="4">
      <t>チョウ</t>
    </rPh>
    <phoneticPr fontId="1"/>
  </si>
  <si>
    <t>赤色のセル</t>
    <rPh sb="0" eb="2">
      <t>アカイロ</t>
    </rPh>
    <phoneticPr fontId="1"/>
  </si>
  <si>
    <t>黄色のセル</t>
    <rPh sb="0" eb="2">
      <t>キイロ</t>
    </rPh>
    <phoneticPr fontId="1"/>
  </si>
  <si>
    <t>は、入力必須項目です。</t>
    <rPh sb="2" eb="4">
      <t>ニュウリョク</t>
    </rPh>
    <rPh sb="4" eb="6">
      <t>ヒッス</t>
    </rPh>
    <rPh sb="6" eb="8">
      <t>コウモク</t>
    </rPh>
    <phoneticPr fontId="1"/>
  </si>
  <si>
    <t>所属所</t>
    <rPh sb="0" eb="3">
      <t>ショゾクショ</t>
    </rPh>
    <phoneticPr fontId="1"/>
  </si>
  <si>
    <t>証番号</t>
    <rPh sb="0" eb="1">
      <t>ショウ</t>
    </rPh>
    <rPh sb="1" eb="3">
      <t>バンゴウ</t>
    </rPh>
    <phoneticPr fontId="1"/>
  </si>
  <si>
    <t>異動事由</t>
    <rPh sb="0" eb="4">
      <t>イドウジユウ</t>
    </rPh>
    <phoneticPr fontId="1"/>
  </si>
  <si>
    <t>処理区分</t>
    <rPh sb="0" eb="4">
      <t>ショリクブン</t>
    </rPh>
    <phoneticPr fontId="1"/>
  </si>
  <si>
    <t>異動年月日</t>
    <rPh sb="0" eb="5">
      <t>イドウネンガッピ</t>
    </rPh>
    <phoneticPr fontId="1"/>
  </si>
  <si>
    <t>企業</t>
    <rPh sb="0" eb="2">
      <t>キギョウ</t>
    </rPh>
    <phoneticPr fontId="1"/>
  </si>
  <si>
    <t>部課所番号</t>
    <rPh sb="0" eb="5">
      <t>ブカショバンゴウ</t>
    </rPh>
    <phoneticPr fontId="1"/>
  </si>
  <si>
    <t>会計支出科目</t>
    <rPh sb="0" eb="6">
      <t>カイケイシシュツカモク</t>
    </rPh>
    <phoneticPr fontId="1"/>
  </si>
  <si>
    <t>組合員種別</t>
    <rPh sb="0" eb="3">
      <t>クミアイイン</t>
    </rPh>
    <rPh sb="3" eb="5">
      <t>シュベツ</t>
    </rPh>
    <phoneticPr fontId="1"/>
  </si>
  <si>
    <t>従前改定年月</t>
    <rPh sb="0" eb="2">
      <t>ジュウゼン</t>
    </rPh>
    <rPh sb="2" eb="4">
      <t>カイテイ</t>
    </rPh>
    <rPh sb="4" eb="5">
      <t>ネン</t>
    </rPh>
    <rPh sb="5" eb="6">
      <t>ツキ</t>
    </rPh>
    <phoneticPr fontId="1"/>
  </si>
  <si>
    <t>従前等級</t>
    <rPh sb="0" eb="2">
      <t>ジュウゼン</t>
    </rPh>
    <rPh sb="2" eb="4">
      <t>トウキュウ</t>
    </rPh>
    <phoneticPr fontId="1"/>
  </si>
  <si>
    <t>従前月額</t>
    <rPh sb="0" eb="2">
      <t>ジュウゼン</t>
    </rPh>
    <rPh sb="2" eb="4">
      <t>ゲツガク</t>
    </rPh>
    <phoneticPr fontId="1"/>
  </si>
  <si>
    <t>従前等級</t>
    <rPh sb="0" eb="4">
      <t>ジュウゼントウキュウ</t>
    </rPh>
    <phoneticPr fontId="1"/>
  </si>
  <si>
    <t>従前月額</t>
    <rPh sb="0" eb="4">
      <t>ジュウゼンゲツガク</t>
    </rPh>
    <phoneticPr fontId="1"/>
  </si>
  <si>
    <t>月(1)</t>
    <rPh sb="0" eb="1">
      <t>ツキ</t>
    </rPh>
    <phoneticPr fontId="1"/>
  </si>
  <si>
    <t>月(2)</t>
    <rPh sb="0" eb="1">
      <t>ツキ</t>
    </rPh>
    <phoneticPr fontId="1"/>
  </si>
  <si>
    <t>月(3)</t>
    <rPh sb="0" eb="1">
      <t>ツキ</t>
    </rPh>
    <phoneticPr fontId="1"/>
  </si>
  <si>
    <t>固定給(1)</t>
    <rPh sb="0" eb="3">
      <t>コテイキュウ</t>
    </rPh>
    <phoneticPr fontId="1"/>
  </si>
  <si>
    <t>固定給(2)</t>
    <rPh sb="0" eb="3">
      <t>コテイキュウ</t>
    </rPh>
    <phoneticPr fontId="1"/>
  </si>
  <si>
    <t>固定給(3)</t>
    <rPh sb="0" eb="3">
      <t>コテイキュウ</t>
    </rPh>
    <phoneticPr fontId="1"/>
  </si>
  <si>
    <t>非固定(1)</t>
    <rPh sb="0" eb="1">
      <t>ヒ</t>
    </rPh>
    <rPh sb="1" eb="3">
      <t>コテイ</t>
    </rPh>
    <phoneticPr fontId="1"/>
  </si>
  <si>
    <t>非固定(2)</t>
    <rPh sb="0" eb="3">
      <t>ヒコテイ</t>
    </rPh>
    <phoneticPr fontId="1"/>
  </si>
  <si>
    <t>非固定(3)</t>
    <rPh sb="0" eb="3">
      <t>ヒコテイ</t>
    </rPh>
    <phoneticPr fontId="1"/>
  </si>
  <si>
    <t>合計(1)</t>
    <rPh sb="0" eb="2">
      <t>ゴウケイ</t>
    </rPh>
    <phoneticPr fontId="1"/>
  </si>
  <si>
    <t>合計(2)</t>
    <rPh sb="0" eb="2">
      <t>ゴウケイ</t>
    </rPh>
    <phoneticPr fontId="1"/>
  </si>
  <si>
    <t>合計(3)</t>
    <rPh sb="0" eb="2">
      <t>ゴウケイ</t>
    </rPh>
    <phoneticPr fontId="1"/>
  </si>
  <si>
    <t>決定方法</t>
    <rPh sb="0" eb="4">
      <t>ケッテイホウホウ</t>
    </rPh>
    <phoneticPr fontId="1"/>
  </si>
  <si>
    <t>保険者算定</t>
    <rPh sb="0" eb="3">
      <t>ホケンシャ</t>
    </rPh>
    <rPh sb="3" eb="5">
      <t>サンテイ</t>
    </rPh>
    <phoneticPr fontId="1"/>
  </si>
  <si>
    <t>平均額</t>
    <rPh sb="0" eb="2">
      <t>ヘイキン</t>
    </rPh>
    <rPh sb="2" eb="3">
      <t>ガク</t>
    </rPh>
    <phoneticPr fontId="1"/>
  </si>
  <si>
    <t>改定事由</t>
    <rPh sb="0" eb="2">
      <t>カイテイ</t>
    </rPh>
    <rPh sb="2" eb="4">
      <t>ジユウ</t>
    </rPh>
    <phoneticPr fontId="1"/>
  </si>
  <si>
    <t>変更理由</t>
    <rPh sb="0" eb="2">
      <t>ヘンコウ</t>
    </rPh>
    <rPh sb="2" eb="4">
      <t>リユウ</t>
    </rPh>
    <phoneticPr fontId="1"/>
  </si>
  <si>
    <t>翌月掛金
徴収者</t>
    <rPh sb="0" eb="1">
      <t>ヨク</t>
    </rPh>
    <rPh sb="1" eb="2">
      <t>ツキ</t>
    </rPh>
    <rPh sb="2" eb="4">
      <t>カケキン</t>
    </rPh>
    <rPh sb="5" eb="7">
      <t>チョウシュウ</t>
    </rPh>
    <rPh sb="7" eb="8">
      <t>シャ</t>
    </rPh>
    <phoneticPr fontId="1"/>
  </si>
  <si>
    <t>当月徴収者
は入力不要</t>
    <rPh sb="0" eb="1">
      <t>トウ</t>
    </rPh>
    <rPh sb="1" eb="2">
      <t>ツキ</t>
    </rPh>
    <rPh sb="2" eb="4">
      <t>チョウシュウ</t>
    </rPh>
    <rPh sb="4" eb="5">
      <t>シャ</t>
    </rPh>
    <rPh sb="7" eb="9">
      <t>ニュウリョク</t>
    </rPh>
    <rPh sb="9" eb="11">
      <t>フヨウ</t>
    </rPh>
    <phoneticPr fontId="1"/>
  </si>
  <si>
    <r>
      <rPr>
        <b/>
        <sz val="9"/>
        <color rgb="FFFF0000"/>
        <rFont val="游ゴシック"/>
        <family val="3"/>
        <charset val="128"/>
        <scheme val="minor"/>
      </rPr>
      <t>該当しない場合</t>
    </r>
    <r>
      <rPr>
        <b/>
        <sz val="9"/>
        <color theme="1"/>
        <rFont val="游ゴシック"/>
        <family val="3"/>
        <charset val="128"/>
        <scheme val="minor"/>
      </rPr>
      <t>は「0」を
入力</t>
    </r>
    <rPh sb="0" eb="2">
      <t>ガイトウ</t>
    </rPh>
    <rPh sb="5" eb="7">
      <t>バアイ</t>
    </rPh>
    <rPh sb="13" eb="15">
      <t>ニュウリョク</t>
    </rPh>
    <phoneticPr fontId="1"/>
  </si>
  <si>
    <t>標　準　報　酬　基　礎　届</t>
    <rPh sb="0" eb="1">
      <t>シルベ</t>
    </rPh>
    <rPh sb="2" eb="3">
      <t>ジュン</t>
    </rPh>
    <rPh sb="4" eb="5">
      <t>ホウ</t>
    </rPh>
    <rPh sb="6" eb="7">
      <t>シュウ</t>
    </rPh>
    <rPh sb="8" eb="9">
      <t>モト</t>
    </rPh>
    <rPh sb="10" eb="11">
      <t>イシズエ</t>
    </rPh>
    <rPh sb="12" eb="13">
      <t>トドケ</t>
    </rPh>
    <phoneticPr fontId="1"/>
  </si>
  <si>
    <t>は、該当する場合のみ入力してください。(会計科目または部課所番号は、入力がない場合はすでに登録されている番号が引き継がれます。)</t>
    <rPh sb="2" eb="4">
      <t>ガイトウ</t>
    </rPh>
    <rPh sb="6" eb="8">
      <t>バアイ</t>
    </rPh>
    <rPh sb="10" eb="12">
      <t>ニュウリョク</t>
    </rPh>
    <rPh sb="20" eb="22">
      <t>カイケイ</t>
    </rPh>
    <rPh sb="22" eb="24">
      <t>カモク</t>
    </rPh>
    <rPh sb="27" eb="32">
      <t>ブカショバンゴウ</t>
    </rPh>
    <rPh sb="34" eb="36">
      <t>ニュウリョク</t>
    </rPh>
    <rPh sb="39" eb="41">
      <t>バアイ</t>
    </rPh>
    <rPh sb="45" eb="47">
      <t>トウロク</t>
    </rPh>
    <rPh sb="52" eb="54">
      <t>バンゴウ</t>
    </rPh>
    <rPh sb="55" eb="56">
      <t>ヒ</t>
    </rPh>
    <rPh sb="57" eb="58">
      <t>ツ</t>
    </rPh>
    <phoneticPr fontId="1"/>
  </si>
  <si>
    <t>　入力した場合は、その番号が新規登録される。
　未入力の場合は、すでに登録されている番号が引き継がれる。</t>
    <rPh sb="1" eb="3">
      <t>ニュウリョク</t>
    </rPh>
    <rPh sb="5" eb="7">
      <t>バアイ</t>
    </rPh>
    <rPh sb="11" eb="13">
      <t>バンゴウ</t>
    </rPh>
    <rPh sb="14" eb="16">
      <t>シンキ</t>
    </rPh>
    <rPh sb="16" eb="18">
      <t>トウロク</t>
    </rPh>
    <rPh sb="24" eb="27">
      <t>ミニュウリョク</t>
    </rPh>
    <rPh sb="28" eb="30">
      <t>バアイ</t>
    </rPh>
    <rPh sb="35" eb="37">
      <t>トウロク</t>
    </rPh>
    <rPh sb="42" eb="44">
      <t>バンゴウ</t>
    </rPh>
    <rPh sb="45" eb="46">
      <t>ヒ</t>
    </rPh>
    <rPh sb="47" eb="48">
      <t>ツ</t>
    </rPh>
    <phoneticPr fontId="1"/>
  </si>
  <si>
    <t>氏名カナ</t>
    <rPh sb="0" eb="2">
      <t>シメイ</t>
    </rPh>
    <phoneticPr fontId="1"/>
  </si>
  <si>
    <t>生年月日</t>
    <rPh sb="0" eb="4">
      <t>セイネンガッピ</t>
    </rPh>
    <phoneticPr fontId="1"/>
  </si>
  <si>
    <t>ver6.3.1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</si>
</sst>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0"/>
      <color theme="1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  <font>
      <b/>
      <sz val="16"/>
      <color indexed="10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u val="double"/>
      <sz val="12"/>
      <color indexed="10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b/>
      <u val="double"/>
      <sz val="16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u val="double"/>
      <sz val="14"/>
      <color indexed="10"/>
      <name val="MS P ゴシック"/>
      <family val="3"/>
      <charset val="128"/>
    </font>
    <font>
      <b/>
      <sz val="14"/>
      <color indexed="10"/>
      <name val="MS P ゴシック"/>
      <family val="3"/>
      <charset val="128"/>
    </font>
    <font>
      <b/>
      <u val="double"/>
      <sz val="11"/>
      <color indexed="10"/>
      <name val="MS P ゴシック"/>
      <family val="3"/>
      <charset val="128"/>
    </font>
    <font>
      <b/>
      <sz val="9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1" xfId="0" applyBorder="1">
      <alignment vertical="center"/>
    </xf>
    <xf numFmtId="1" fontId="0" fillId="0" borderId="0" xfId="0" applyNumberFormat="1">
      <alignment vertical="center"/>
    </xf>
    <xf numFmtId="0" fontId="3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0" fillId="0" borderId="1" xfId="0" applyBorder="1" applyProtection="1">
      <alignment vertical="center"/>
      <protection locked="0"/>
    </xf>
    <xf numFmtId="1" fontId="0" fillId="0" borderId="1" xfId="0" applyNumberForma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" fontId="0" fillId="0" borderId="0" xfId="0" applyNumberForma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14" fontId="6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38" fontId="0" fillId="0" borderId="1" xfId="1" applyFont="1" applyBorder="1" applyProtection="1">
      <alignment vertical="center"/>
      <protection locked="0"/>
    </xf>
    <xf numFmtId="38" fontId="0" fillId="0" borderId="0" xfId="1" applyFont="1" applyBorder="1" applyProtection="1">
      <alignment vertical="center"/>
      <protection locked="0"/>
    </xf>
    <xf numFmtId="38" fontId="0" fillId="0" borderId="1" xfId="1" applyFont="1" applyBorder="1" applyProtection="1">
      <alignment vertical="center"/>
    </xf>
    <xf numFmtId="38" fontId="0" fillId="0" borderId="0" xfId="1" applyFont="1" applyBorder="1" applyProtection="1">
      <alignment vertical="center"/>
    </xf>
    <xf numFmtId="1" fontId="0" fillId="0" borderId="0" xfId="0" applyNumberFormat="1" applyAlignment="1">
      <alignment horizontal="right" vertical="center"/>
    </xf>
    <xf numFmtId="0" fontId="7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1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right" vertical="center" wrapText="1"/>
    </xf>
    <xf numFmtId="49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>
      <alignment horizontal="left" vertical="center"/>
    </xf>
    <xf numFmtId="49" fontId="0" fillId="0" borderId="14" xfId="0" applyNumberFormat="1" applyBorder="1" applyAlignment="1">
      <alignment horizontal="right" vertical="center"/>
    </xf>
    <xf numFmtId="49" fontId="0" fillId="0" borderId="15" xfId="0" applyNumberFormat="1" applyBorder="1" applyAlignment="1">
      <alignment horizontal="right" vertical="center"/>
    </xf>
    <xf numFmtId="0" fontId="0" fillId="0" borderId="16" xfId="0" applyBorder="1" applyProtection="1">
      <alignment vertical="center"/>
      <protection locked="0"/>
    </xf>
    <xf numFmtId="38" fontId="0" fillId="0" borderId="17" xfId="1" applyFont="1" applyBorder="1" applyProtection="1">
      <alignment vertical="center"/>
      <protection locked="0"/>
    </xf>
    <xf numFmtId="38" fontId="0" fillId="0" borderId="18" xfId="1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1" fontId="0" fillId="0" borderId="14" xfId="0" applyNumberFormat="1" applyBorder="1" applyProtection="1">
      <alignment vertical="center"/>
      <protection locked="0"/>
    </xf>
    <xf numFmtId="0" fontId="0" fillId="0" borderId="14" xfId="0" applyBorder="1">
      <alignment vertical="center"/>
    </xf>
    <xf numFmtId="0" fontId="0" fillId="0" borderId="14" xfId="0" applyBorder="1" applyAlignment="1">
      <alignment horizontal="right" vertical="center"/>
    </xf>
    <xf numFmtId="38" fontId="0" fillId="0" borderId="14" xfId="1" applyFont="1" applyBorder="1" applyProtection="1">
      <alignment vertical="center"/>
      <protection locked="0"/>
    </xf>
    <xf numFmtId="38" fontId="0" fillId="0" borderId="14" xfId="1" applyFont="1" applyBorder="1" applyProtection="1">
      <alignment vertical="center"/>
    </xf>
    <xf numFmtId="38" fontId="0" fillId="0" borderId="15" xfId="1" applyFont="1" applyBorder="1" applyProtection="1">
      <alignment vertical="center"/>
      <protection locked="0"/>
    </xf>
    <xf numFmtId="1" fontId="0" fillId="0" borderId="5" xfId="0" applyNumberFormat="1" applyBorder="1">
      <alignment vertical="center"/>
    </xf>
    <xf numFmtId="1" fontId="0" fillId="0" borderId="5" xfId="0" applyNumberFormat="1" applyBorder="1" applyAlignment="1">
      <alignment horizontal="right" vertical="center"/>
    </xf>
    <xf numFmtId="0" fontId="24" fillId="0" borderId="11" xfId="0" applyFont="1" applyBorder="1" applyAlignment="1" applyProtection="1">
      <alignment horizontal="center" vertical="center" wrapText="1"/>
      <protection locked="0"/>
    </xf>
    <xf numFmtId="0" fontId="24" fillId="0" borderId="12" xfId="0" applyFont="1" applyBorder="1" applyAlignment="1" applyProtection="1">
      <alignment horizontal="center" vertical="center" wrapText="1"/>
      <protection locked="0"/>
    </xf>
    <xf numFmtId="49" fontId="9" fillId="0" borderId="10" xfId="0" applyNumberFormat="1" applyFont="1" applyBorder="1" applyAlignment="1">
      <alignment horizontal="left" vertical="center"/>
    </xf>
    <xf numFmtId="49" fontId="9" fillId="0" borderId="11" xfId="0" applyNumberFormat="1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center"/>
    </xf>
    <xf numFmtId="14" fontId="6" fillId="0" borderId="8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4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theme="1" tint="0.34998626667073579"/>
        </patternFill>
      </fill>
    </dxf>
    <dxf>
      <fill>
        <patternFill>
          <bgColor rgb="FFFF0000"/>
        </patternFill>
      </fill>
    </dxf>
    <dxf>
      <fill>
        <patternFill>
          <bgColor theme="1" tint="0.34998626667073579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H104"/>
  <sheetViews>
    <sheetView tabSelected="1" zoomScale="85" zoomScaleNormal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G8" sqref="G8"/>
    </sheetView>
  </sheetViews>
  <sheetFormatPr defaultColWidth="9.625" defaultRowHeight="18.75"/>
  <cols>
    <col min="1" max="1" width="5.75" customWidth="1"/>
    <col min="2" max="2" width="8.375" customWidth="1"/>
    <col min="3" max="3" width="6.875" bestFit="1" customWidth="1"/>
    <col min="4" max="4" width="13.125" customWidth="1"/>
    <col min="5" max="5" width="17.125" customWidth="1"/>
    <col min="6" max="6" width="9.125" bestFit="1" customWidth="1"/>
    <col min="7" max="7" width="20.5" bestFit="1" customWidth="1"/>
    <col min="8" max="8" width="4.75" bestFit="1" customWidth="1"/>
    <col min="9" max="9" width="13" customWidth="1"/>
    <col min="10" max="10" width="14.5" customWidth="1"/>
    <col min="11" max="11" width="14.5" bestFit="1" customWidth="1"/>
    <col min="12" max="12" width="12.125" bestFit="1" customWidth="1"/>
    <col min="13" max="13" width="9.125" bestFit="1" customWidth="1"/>
    <col min="14" max="15" width="13.625" bestFit="1" customWidth="1"/>
    <col min="16" max="16" width="6.625" bestFit="1" customWidth="1"/>
    <col min="17" max="17" width="10.625" bestFit="1" customWidth="1"/>
    <col min="18" max="23" width="11.625" bestFit="1" customWidth="1"/>
    <col min="24" max="24" width="6.625" bestFit="1" customWidth="1"/>
    <col min="25" max="26" width="8.5" bestFit="1" customWidth="1"/>
    <col min="27" max="27" width="6.625" customWidth="1"/>
    <col min="28" max="29" width="8.5" customWidth="1"/>
    <col min="30" max="30" width="6.625" bestFit="1" customWidth="1"/>
    <col min="31" max="32" width="8.5" customWidth="1"/>
    <col min="33" max="34" width="9.375" bestFit="1" customWidth="1"/>
  </cols>
  <sheetData>
    <row r="1" spans="1:34" s="17" customFormat="1" ht="18.75" customHeight="1">
      <c r="A1" s="12"/>
      <c r="B1" s="22" t="s">
        <v>53</v>
      </c>
      <c r="C1" s="20"/>
      <c r="D1" s="68" t="s">
        <v>55</v>
      </c>
      <c r="E1" s="68"/>
      <c r="L1" s="69" t="s">
        <v>14</v>
      </c>
      <c r="M1" s="69"/>
      <c r="N1" s="69"/>
      <c r="O1" s="69"/>
      <c r="V1" s="14"/>
      <c r="W1" s="14"/>
      <c r="X1" s="14"/>
      <c r="Y1" s="18"/>
      <c r="Z1" s="18"/>
      <c r="AA1" s="14"/>
      <c r="AB1" s="15"/>
      <c r="AC1" s="16"/>
      <c r="AD1" s="14"/>
      <c r="AE1" s="15"/>
      <c r="AF1" s="16"/>
      <c r="AG1" s="16"/>
      <c r="AH1" s="7"/>
    </row>
    <row r="2" spans="1:34" s="17" customFormat="1" ht="18.75" customHeight="1">
      <c r="A2" s="12"/>
      <c r="B2" s="22" t="s">
        <v>54</v>
      </c>
      <c r="C2" s="21"/>
      <c r="D2" s="71" t="s">
        <v>91</v>
      </c>
      <c r="E2" s="71"/>
      <c r="F2" s="71"/>
      <c r="G2" s="71"/>
      <c r="H2" s="71"/>
      <c r="I2" s="71"/>
      <c r="J2" s="71"/>
      <c r="K2" s="71"/>
      <c r="L2" s="69"/>
      <c r="M2" s="69"/>
      <c r="N2" s="69"/>
      <c r="O2" s="69"/>
      <c r="V2" s="14"/>
      <c r="W2" s="14"/>
      <c r="X2" s="14"/>
      <c r="Y2" s="18"/>
      <c r="Z2" s="18"/>
      <c r="AA2" s="14"/>
      <c r="AB2" s="15"/>
      <c r="AC2" s="16"/>
      <c r="AD2" s="14"/>
      <c r="AE2" s="15"/>
      <c r="AF2" s="16"/>
      <c r="AG2" s="16"/>
      <c r="AH2" s="22" t="s">
        <v>95</v>
      </c>
    </row>
    <row r="3" spans="1:34" s="3" customFormat="1" ht="45" customHeight="1">
      <c r="A3" s="28" t="s">
        <v>42</v>
      </c>
      <c r="B3" s="29" t="s">
        <v>8</v>
      </c>
      <c r="C3" s="30" t="s">
        <v>5</v>
      </c>
      <c r="D3" s="31" t="s">
        <v>15</v>
      </c>
      <c r="E3" s="30" t="s">
        <v>11</v>
      </c>
      <c r="F3" s="30" t="s">
        <v>30</v>
      </c>
      <c r="G3" s="30" t="s">
        <v>0</v>
      </c>
      <c r="H3" s="29" t="s">
        <v>1</v>
      </c>
      <c r="I3" s="29" t="s">
        <v>2</v>
      </c>
      <c r="J3" s="32" t="s">
        <v>3</v>
      </c>
      <c r="K3" s="32" t="s">
        <v>4</v>
      </c>
      <c r="L3" s="29" t="s">
        <v>9</v>
      </c>
      <c r="M3" s="33" t="s">
        <v>87</v>
      </c>
      <c r="N3" s="33" t="s">
        <v>35</v>
      </c>
      <c r="O3" s="33" t="s">
        <v>37</v>
      </c>
      <c r="P3" s="33" t="s">
        <v>45</v>
      </c>
      <c r="Q3" s="29" t="s">
        <v>29</v>
      </c>
      <c r="R3" s="29" t="s">
        <v>23</v>
      </c>
      <c r="S3" s="29" t="s">
        <v>24</v>
      </c>
      <c r="T3" s="29" t="s">
        <v>25</v>
      </c>
      <c r="U3" s="29" t="s">
        <v>26</v>
      </c>
      <c r="V3" s="29" t="s">
        <v>27</v>
      </c>
      <c r="W3" s="29" t="s">
        <v>28</v>
      </c>
      <c r="X3" s="29" t="s">
        <v>32</v>
      </c>
      <c r="Y3" s="33" t="s">
        <v>17</v>
      </c>
      <c r="Z3" s="33" t="s">
        <v>18</v>
      </c>
      <c r="AA3" s="29" t="s">
        <v>33</v>
      </c>
      <c r="AB3" s="33" t="s">
        <v>20</v>
      </c>
      <c r="AC3" s="33" t="s">
        <v>19</v>
      </c>
      <c r="AD3" s="29" t="s">
        <v>34</v>
      </c>
      <c r="AE3" s="33" t="s">
        <v>21</v>
      </c>
      <c r="AF3" s="33" t="s">
        <v>22</v>
      </c>
      <c r="AG3" s="33" t="s">
        <v>16</v>
      </c>
      <c r="AH3" s="34" t="s">
        <v>41</v>
      </c>
    </row>
    <row r="4" spans="1:34" s="17" customFormat="1" ht="125.1" customHeight="1">
      <c r="A4" s="35"/>
      <c r="B4" s="36" t="s">
        <v>89</v>
      </c>
      <c r="C4" s="37"/>
      <c r="D4" s="36" t="s">
        <v>6</v>
      </c>
      <c r="E4" s="38" t="s">
        <v>49</v>
      </c>
      <c r="F4" s="36" t="s">
        <v>31</v>
      </c>
      <c r="G4" s="36" t="s">
        <v>7</v>
      </c>
      <c r="H4" s="39" t="s">
        <v>10</v>
      </c>
      <c r="I4" s="36" t="s">
        <v>12</v>
      </c>
      <c r="J4" s="36" t="s">
        <v>92</v>
      </c>
      <c r="K4" s="36" t="s">
        <v>92</v>
      </c>
      <c r="L4" s="36" t="s">
        <v>13</v>
      </c>
      <c r="M4" s="36" t="s">
        <v>88</v>
      </c>
      <c r="N4" s="36" t="s">
        <v>36</v>
      </c>
      <c r="O4" s="36" t="s">
        <v>38</v>
      </c>
      <c r="P4" s="36" t="s">
        <v>39</v>
      </c>
      <c r="Q4" s="36" t="s">
        <v>40</v>
      </c>
      <c r="R4" s="36"/>
      <c r="S4" s="36"/>
      <c r="T4" s="41"/>
      <c r="U4" s="41"/>
      <c r="V4" s="41"/>
      <c r="W4" s="41"/>
      <c r="X4" s="39"/>
      <c r="Y4" s="70" t="s">
        <v>44</v>
      </c>
      <c r="Z4" s="70"/>
      <c r="AA4" s="39"/>
      <c r="AB4" s="40"/>
      <c r="AC4" s="41"/>
      <c r="AD4" s="39"/>
      <c r="AE4" s="40"/>
      <c r="AF4" s="41"/>
      <c r="AG4" s="41"/>
      <c r="AH4" s="42" t="s">
        <v>43</v>
      </c>
    </row>
    <row r="5" spans="1:34" s="17" customFormat="1" ht="9.9499999999999993" customHeight="1" thickBot="1">
      <c r="A5" s="12"/>
      <c r="B5" s="7"/>
      <c r="C5" s="12"/>
      <c r="D5" s="7"/>
      <c r="E5" s="19"/>
      <c r="F5" s="7"/>
      <c r="G5" s="7"/>
      <c r="H5" s="14"/>
      <c r="I5" s="7"/>
      <c r="J5" s="13"/>
      <c r="K5" s="7"/>
      <c r="L5" s="7"/>
      <c r="M5" s="7"/>
      <c r="N5" s="7"/>
      <c r="O5" s="7"/>
      <c r="P5" s="7"/>
      <c r="Q5" s="7"/>
      <c r="R5" s="7"/>
      <c r="S5" s="7"/>
      <c r="T5" s="14"/>
      <c r="U5" s="14"/>
      <c r="V5" s="14"/>
      <c r="W5" s="14"/>
      <c r="X5" s="14"/>
      <c r="Y5" s="18"/>
      <c r="Z5" s="18"/>
      <c r="AA5" s="14"/>
      <c r="AB5" s="15"/>
      <c r="AC5" s="16"/>
      <c r="AD5" s="14"/>
      <c r="AE5" s="15"/>
      <c r="AF5" s="16"/>
      <c r="AG5" s="16"/>
      <c r="AH5" s="7"/>
    </row>
    <row r="6" spans="1:34" s="17" customFormat="1" ht="19.5" customHeight="1" thickTop="1">
      <c r="A6" s="64" t="s">
        <v>51</v>
      </c>
      <c r="B6" s="65"/>
      <c r="C6" s="65"/>
      <c r="D6" s="65"/>
      <c r="E6" s="65"/>
      <c r="F6" s="43" t="s">
        <v>52</v>
      </c>
      <c r="G6" s="62"/>
      <c r="H6" s="62"/>
      <c r="I6" s="63"/>
      <c r="J6" s="66" t="s">
        <v>90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</row>
    <row r="7" spans="1:34" s="4" customFormat="1" ht="19.5" thickBot="1">
      <c r="A7" s="44" t="s">
        <v>46</v>
      </c>
      <c r="B7" s="45"/>
      <c r="C7" s="46" t="s">
        <v>47</v>
      </c>
      <c r="D7" s="45"/>
      <c r="E7" s="46" t="s">
        <v>48</v>
      </c>
      <c r="F7" s="45"/>
      <c r="G7" s="46" t="s">
        <v>50</v>
      </c>
      <c r="H7" s="47"/>
      <c r="I7" s="48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</row>
    <row r="8" spans="1:34" ht="19.5" thickTop="1">
      <c r="A8" s="49"/>
      <c r="B8" s="10"/>
      <c r="C8" s="10"/>
      <c r="D8" s="10"/>
      <c r="E8" s="10"/>
      <c r="F8" s="10"/>
      <c r="G8" s="10"/>
      <c r="H8" s="10"/>
      <c r="I8" s="10"/>
      <c r="J8" s="8"/>
      <c r="K8" s="9"/>
      <c r="L8" s="8"/>
      <c r="M8" s="8"/>
      <c r="N8" s="8"/>
      <c r="O8" s="8"/>
      <c r="P8" s="8"/>
      <c r="Q8" s="8"/>
      <c r="R8" s="8"/>
      <c r="S8" s="1" t="str">
        <f>IF(ISBLANK(R8),"",VLOOKUP(R8,等級表!$D$1:$E$50,2,FALSE))</f>
        <v/>
      </c>
      <c r="T8" s="1" t="str">
        <f>IF(OR(ISBLANK(R8),L8=41),"",VLOOKUP(R8,等級表!$D$1:$I$50,3,FALSE))</f>
        <v/>
      </c>
      <c r="U8" s="1" t="str">
        <f>IF(OR(ISBLANK(R8),L8=41),"",VLOOKUP(T8,等級表!$F$1:$G$50,2,FALSE))</f>
        <v/>
      </c>
      <c r="V8" s="1" t="str">
        <f>IF(OR(ISBLANK(R8),L8=41),"",VLOOKUP(R8,等級表!$D$1:$I$50,5,FALSE))</f>
        <v/>
      </c>
      <c r="W8" s="1" t="str">
        <f>IF(OR(ISBLANK(R8),L8=41),"",VLOOKUP(V8,等級表!$H$1:$I$50,2,FALSE))</f>
        <v/>
      </c>
      <c r="X8" s="6" t="str">
        <f t="shared" ref="X8:X20" ca="1" si="0">IF($N8=4,LEFT(RIGHT($D8,4),2),IF(AND($E8=37,$P8=""),TEXT(EOMONTH(DATE(YEAR(TODAY()),LEFT(RIGHT($D8,4),2),1),-3),"mm"),""))</f>
        <v/>
      </c>
      <c r="Y8" s="23"/>
      <c r="Z8" s="23"/>
      <c r="AA8" s="6" t="str">
        <f t="shared" ref="AA8:AA15" ca="1" si="1">IF(AND($E8=37,$N8&lt;&gt;4,$P8=""),TEXT(EOMONTH(DATE(YEAR(TODAY()),LEFT(RIGHT($D8,4),2),1),-2),"mm"),"")</f>
        <v/>
      </c>
      <c r="AB8" s="23"/>
      <c r="AC8" s="23"/>
      <c r="AD8" s="6" t="str">
        <f t="shared" ref="AD8:AD15" ca="1" si="2">IF(AND($E8=37,$N8&lt;&gt;4,$P8=""),TEXT(EOMONTH(DATE(YEAR(TODAY()),LEFT(RIGHT($D8,4),2),1),-1),"mm"),"")</f>
        <v/>
      </c>
      <c r="AE8" s="23"/>
      <c r="AF8" s="23"/>
      <c r="AG8" s="25" t="str">
        <f t="shared" ref="AG8:AG9" si="3">IF(SUM(Y8:Z8,AB8:AC8,AE8:AF8)=0,"",ROUNDDOWN(SUM(Y8:Z8,AB8:AC8,AE8:AF8)/SUM(IF(SUM(Y8:Z8)&gt;0,1,0),IF(SUM(AB8:AC8)&gt;0,1,0),IF(SUM(AE8:AF8)&gt;0,1,0)),0))</f>
        <v/>
      </c>
      <c r="AH8" s="50"/>
    </row>
    <row r="9" spans="1:34">
      <c r="A9" s="49"/>
      <c r="B9" s="10"/>
      <c r="C9" s="10"/>
      <c r="D9" s="10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0"/>
      <c r="S9" t="str">
        <f>IF(ISBLANK(R9),"",VLOOKUP(R9,等級表!$D$1:$E$50,2,FALSE))</f>
        <v/>
      </c>
      <c r="T9" t="str">
        <f>IF(OR(ISBLANK(R9),L9=41),"",VLOOKUP(R9,等級表!$D$1:$I$50,3,FALSE))</f>
        <v/>
      </c>
      <c r="U9" t="str">
        <f>IF(OR(ISBLANK(R9),L9=41),"",VLOOKUP(T9,等級表!$F$1:$G$50,2,FALSE))</f>
        <v/>
      </c>
      <c r="V9" t="str">
        <f>IF(OR(ISBLANK(R9),L9=41),"",VLOOKUP(R9,等級表!$D$1:$I$50,5,FALSE))</f>
        <v/>
      </c>
      <c r="W9" t="str">
        <f>IF(OR(ISBLANK(R9),L9=41),"",VLOOKUP(V9,等級表!$H$1:$I$50,2,FALSE))</f>
        <v/>
      </c>
      <c r="X9" s="6" t="str">
        <f t="shared" ca="1" si="0"/>
        <v/>
      </c>
      <c r="Y9" s="24"/>
      <c r="Z9" s="24"/>
      <c r="AA9" s="6" t="str">
        <f t="shared" ca="1" si="1"/>
        <v/>
      </c>
      <c r="AB9" s="24"/>
      <c r="AC9" s="24"/>
      <c r="AD9" s="6" t="str">
        <f t="shared" ca="1" si="2"/>
        <v/>
      </c>
      <c r="AE9" s="24"/>
      <c r="AF9" s="24"/>
      <c r="AG9" s="26" t="str">
        <f t="shared" si="3"/>
        <v/>
      </c>
      <c r="AH9" s="51"/>
    </row>
    <row r="10" spans="1:34">
      <c r="A10" s="49"/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10"/>
      <c r="M10" s="10"/>
      <c r="N10" s="10"/>
      <c r="O10" s="10"/>
      <c r="P10" s="10"/>
      <c r="Q10" s="10"/>
      <c r="R10" s="10"/>
      <c r="S10" t="str">
        <f>IF(ISBLANK(R10),"",VLOOKUP(R10,等級表!$D$1:$E$50,2,FALSE))</f>
        <v/>
      </c>
      <c r="T10" t="str">
        <f>IF(OR(ISBLANK(R10),L10=41),"",VLOOKUP(R10,等級表!$D$1:$I$50,3,FALSE))</f>
        <v/>
      </c>
      <c r="U10" t="str">
        <f>IF(OR(ISBLANK(R10),L10=41),"",VLOOKUP(T10,等級表!$F$1:$G$50,2,FALSE))</f>
        <v/>
      </c>
      <c r="V10" t="str">
        <f>IF(OR(ISBLANK(R10),L10=41),"",VLOOKUP(R10,等級表!$D$1:$I$50,5,FALSE))</f>
        <v/>
      </c>
      <c r="W10" t="str">
        <f>IF(OR(ISBLANK(R10),L10=41),"",VLOOKUP(V10,等級表!$H$1:$I$50,2,FALSE))</f>
        <v/>
      </c>
      <c r="X10" s="6" t="str">
        <f t="shared" ca="1" si="0"/>
        <v/>
      </c>
      <c r="Y10" s="24"/>
      <c r="Z10" s="24"/>
      <c r="AA10" s="6" t="str">
        <f t="shared" ca="1" si="1"/>
        <v/>
      </c>
      <c r="AB10" s="24"/>
      <c r="AC10" s="24"/>
      <c r="AD10" s="6" t="str">
        <f t="shared" ca="1" si="2"/>
        <v/>
      </c>
      <c r="AE10" s="24"/>
      <c r="AF10" s="24"/>
      <c r="AG10" s="26" t="str">
        <f>IF(SUM(Y10:Z10,AB10:AC10,AE10:AF10)=0,"",ROUNDDOWN(SUM(Y10:Z10,AB10:AC10,AE10:AF10)/SUM(IF(SUM(Y10:Z10)&gt;0,1,0),IF(SUM(AB10:AC10)&gt;0,1,0),IF(SUM(AE10:AF10)&gt;0,1,0)),0))</f>
        <v/>
      </c>
      <c r="AH10" s="51"/>
    </row>
    <row r="11" spans="1:34">
      <c r="A11" s="49"/>
      <c r="B11" s="10"/>
      <c r="C11" s="10"/>
      <c r="D11" s="10"/>
      <c r="E11" s="10"/>
      <c r="F11" s="10"/>
      <c r="G11" s="10"/>
      <c r="H11" s="10"/>
      <c r="I11" s="10"/>
      <c r="J11" s="10"/>
      <c r="K11" s="11"/>
      <c r="L11" s="10"/>
      <c r="M11" s="10"/>
      <c r="N11" s="10"/>
      <c r="O11" s="10"/>
      <c r="P11" s="10"/>
      <c r="Q11" s="10"/>
      <c r="R11" s="10"/>
      <c r="S11" t="str">
        <f>IF(ISBLANK(R11),"",VLOOKUP(R11,等級表!$D$1:$E$50,2,FALSE))</f>
        <v/>
      </c>
      <c r="T11" t="str">
        <f>IF(OR(ISBLANK(R11),L11=41),"",VLOOKUP(R11,等級表!$D$1:$I$50,3,FALSE))</f>
        <v/>
      </c>
      <c r="U11" t="str">
        <f>IF(OR(ISBLANK(R11),L11=41),"",VLOOKUP(T11,等級表!$F$1:$G$50,2,FALSE))</f>
        <v/>
      </c>
      <c r="V11" t="str">
        <f>IF(OR(ISBLANK(R11),L11=41),"",VLOOKUP(R11,等級表!$D$1:$I$50,5,FALSE))</f>
        <v/>
      </c>
      <c r="W11" t="str">
        <f>IF(OR(ISBLANK(R11),L11=41),"",VLOOKUP(V11,等級表!$H$1:$I$50,2,FALSE))</f>
        <v/>
      </c>
      <c r="X11" s="6" t="str">
        <f t="shared" ca="1" si="0"/>
        <v/>
      </c>
      <c r="Y11" s="24"/>
      <c r="Z11" s="24"/>
      <c r="AA11" s="6" t="str">
        <f t="shared" ca="1" si="1"/>
        <v/>
      </c>
      <c r="AB11" s="24"/>
      <c r="AC11" s="24"/>
      <c r="AD11" s="6" t="str">
        <f t="shared" ca="1" si="2"/>
        <v/>
      </c>
      <c r="AE11" s="24"/>
      <c r="AF11" s="24"/>
      <c r="AG11" s="26" t="str">
        <f t="shared" ref="AG11:AG74" si="4">IF(SUM(Y11:Z11,AB11:AC11,AE11:AF11)=0,"",ROUNDDOWN(SUM(Y11:Z11,AB11:AC11,AE11:AF11)/SUM(IF(SUM(Y11:Z11)&gt;0,1,0),IF(SUM(AB11:AC11)&gt;0,1,0),IF(SUM(AE11:AF11)&gt;0,1,0)),0))</f>
        <v/>
      </c>
      <c r="AH11" s="51"/>
    </row>
    <row r="12" spans="1:34">
      <c r="A12" s="49"/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0"/>
      <c r="M12" s="10"/>
      <c r="N12" s="10"/>
      <c r="O12" s="10"/>
      <c r="P12" s="10"/>
      <c r="Q12" s="10"/>
      <c r="R12" s="10"/>
      <c r="S12" t="str">
        <f>IF(ISBLANK(R12),"",VLOOKUP(R12,等級表!$D$1:$E$50,2,FALSE))</f>
        <v/>
      </c>
      <c r="T12" t="str">
        <f>IF(OR(ISBLANK(R12),L12=41),"",VLOOKUP(R12,等級表!$D$1:$I$50,3,FALSE))</f>
        <v/>
      </c>
      <c r="U12" t="str">
        <f>IF(OR(ISBLANK(R12),L12=41),"",VLOOKUP(T12,等級表!$F$1:$G$50,2,FALSE))</f>
        <v/>
      </c>
      <c r="V12" t="str">
        <f>IF(OR(ISBLANK(R12),L12=41),"",VLOOKUP(R12,等級表!$D$1:$I$50,5,FALSE))</f>
        <v/>
      </c>
      <c r="W12" t="str">
        <f>IF(OR(ISBLANK(R12),L12=41),"",VLOOKUP(V12,等級表!$H$1:$I$50,2,FALSE))</f>
        <v/>
      </c>
      <c r="X12" s="6" t="str">
        <f t="shared" ca="1" si="0"/>
        <v/>
      </c>
      <c r="Y12" s="24"/>
      <c r="Z12" s="24"/>
      <c r="AA12" s="6" t="str">
        <f t="shared" ca="1" si="1"/>
        <v/>
      </c>
      <c r="AB12" s="24"/>
      <c r="AC12" s="24"/>
      <c r="AD12" s="6" t="str">
        <f t="shared" ca="1" si="2"/>
        <v/>
      </c>
      <c r="AE12" s="24"/>
      <c r="AF12" s="24"/>
      <c r="AG12" s="26" t="str">
        <f t="shared" si="4"/>
        <v/>
      </c>
      <c r="AH12" s="51"/>
    </row>
    <row r="13" spans="1:34">
      <c r="A13" s="49"/>
      <c r="B13" s="10"/>
      <c r="C13" s="10"/>
      <c r="D13" s="10"/>
      <c r="E13" s="10"/>
      <c r="F13" s="10"/>
      <c r="G13" s="10"/>
      <c r="H13" s="10"/>
      <c r="I13" s="10"/>
      <c r="J13" s="10"/>
      <c r="K13" s="11"/>
      <c r="L13" s="10"/>
      <c r="M13" s="10"/>
      <c r="N13" s="10"/>
      <c r="O13" s="10"/>
      <c r="P13" s="10"/>
      <c r="Q13" s="10"/>
      <c r="R13" s="10"/>
      <c r="S13" t="str">
        <f>IF(ISBLANK(R13),"",VLOOKUP(R13,等級表!$D$1:$E$50,2,FALSE))</f>
        <v/>
      </c>
      <c r="T13" t="str">
        <f>IF(OR(ISBLANK(R13),L13=41),"",VLOOKUP(R13,等級表!$D$1:$I$50,3,FALSE))</f>
        <v/>
      </c>
      <c r="U13" t="str">
        <f>IF(OR(ISBLANK(R13),L13=41),"",VLOOKUP(T13,等級表!$F$1:$G$50,2,FALSE))</f>
        <v/>
      </c>
      <c r="V13" t="str">
        <f>IF(OR(ISBLANK(R13),L13=41),"",VLOOKUP(R13,等級表!$D$1:$I$50,5,FALSE))</f>
        <v/>
      </c>
      <c r="W13" t="str">
        <f>IF(OR(ISBLANK(R13),L13=41),"",VLOOKUP(V13,等級表!$H$1:$I$50,2,FALSE))</f>
        <v/>
      </c>
      <c r="X13" s="6" t="str">
        <f t="shared" ca="1" si="0"/>
        <v/>
      </c>
      <c r="Y13" s="24"/>
      <c r="Z13" s="24"/>
      <c r="AA13" s="6" t="str">
        <f t="shared" ca="1" si="1"/>
        <v/>
      </c>
      <c r="AB13" s="24"/>
      <c r="AC13" s="24"/>
      <c r="AD13" s="6" t="str">
        <f t="shared" ca="1" si="2"/>
        <v/>
      </c>
      <c r="AE13" s="24"/>
      <c r="AF13" s="24"/>
      <c r="AG13" s="26" t="str">
        <f t="shared" si="4"/>
        <v/>
      </c>
      <c r="AH13" s="51"/>
    </row>
    <row r="14" spans="1:34">
      <c r="A14" s="49"/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0"/>
      <c r="M14" s="10"/>
      <c r="N14" s="10"/>
      <c r="O14" s="10"/>
      <c r="P14" s="10"/>
      <c r="Q14" s="10"/>
      <c r="R14" s="10"/>
      <c r="S14" t="str">
        <f>IF(ISBLANK(R14),"",VLOOKUP(R14,等級表!$D$1:$E$50,2,FALSE))</f>
        <v/>
      </c>
      <c r="T14" t="str">
        <f>IF(OR(ISBLANK(R14),L14=41),"",VLOOKUP(R14,等級表!$D$1:$I$50,3,FALSE))</f>
        <v/>
      </c>
      <c r="U14" t="str">
        <f>IF(OR(ISBLANK(R14),L14=41),"",VLOOKUP(T14,等級表!$F$1:$G$50,2,FALSE))</f>
        <v/>
      </c>
      <c r="V14" t="str">
        <f>IF(OR(ISBLANK(R14),L14=41),"",VLOOKUP(R14,等級表!$D$1:$I$50,5,FALSE))</f>
        <v/>
      </c>
      <c r="W14" t="str">
        <f>IF(OR(ISBLANK(R14),L14=41),"",VLOOKUP(V14,等級表!$H$1:$I$50,2,FALSE))</f>
        <v/>
      </c>
      <c r="X14" s="6" t="str">
        <f t="shared" ca="1" si="0"/>
        <v/>
      </c>
      <c r="Y14" s="24"/>
      <c r="Z14" s="24"/>
      <c r="AA14" s="6" t="str">
        <f t="shared" ca="1" si="1"/>
        <v/>
      </c>
      <c r="AB14" s="24"/>
      <c r="AC14" s="24"/>
      <c r="AD14" s="6" t="str">
        <f t="shared" ca="1" si="2"/>
        <v/>
      </c>
      <c r="AE14" s="24"/>
      <c r="AF14" s="24"/>
      <c r="AG14" s="26" t="str">
        <f t="shared" si="4"/>
        <v/>
      </c>
      <c r="AH14" s="51"/>
    </row>
    <row r="15" spans="1:34">
      <c r="A15" s="49"/>
      <c r="B15" s="10"/>
      <c r="C15" s="10"/>
      <c r="D15" s="10"/>
      <c r="E15" s="10"/>
      <c r="F15" s="10"/>
      <c r="G15" s="10"/>
      <c r="H15" s="10"/>
      <c r="I15" s="10"/>
      <c r="J15" s="10"/>
      <c r="K15" s="11"/>
      <c r="L15" s="10"/>
      <c r="M15" s="10"/>
      <c r="N15" s="10"/>
      <c r="O15" s="10"/>
      <c r="P15" s="10"/>
      <c r="Q15" s="10"/>
      <c r="R15" s="10"/>
      <c r="S15" t="str">
        <f>IF(ISBLANK(R15),"",VLOOKUP(R15,等級表!$D$1:$E$50,2,FALSE))</f>
        <v/>
      </c>
      <c r="T15" t="str">
        <f>IF(OR(ISBLANK(R15),L15=41),"",VLOOKUP(R15,等級表!$D$1:$I$50,3,FALSE))</f>
        <v/>
      </c>
      <c r="U15" t="str">
        <f>IF(OR(ISBLANK(R15),L15=41),"",VLOOKUP(T15,等級表!$F$1:$G$50,2,FALSE))</f>
        <v/>
      </c>
      <c r="V15" t="str">
        <f>IF(OR(ISBLANK(R15),L15=41),"",VLOOKUP(R15,等級表!$D$1:$I$50,5,FALSE))</f>
        <v/>
      </c>
      <c r="W15" t="str">
        <f>IF(OR(ISBLANK(R15),L15=41),"",VLOOKUP(V15,等級表!$H$1:$I$50,2,FALSE))</f>
        <v/>
      </c>
      <c r="X15" s="6" t="str">
        <f t="shared" ca="1" si="0"/>
        <v/>
      </c>
      <c r="Y15" s="24"/>
      <c r="Z15" s="24"/>
      <c r="AA15" s="6" t="str">
        <f t="shared" ca="1" si="1"/>
        <v/>
      </c>
      <c r="AB15" s="24"/>
      <c r="AC15" s="24"/>
      <c r="AD15" s="6" t="str">
        <f t="shared" ca="1" si="2"/>
        <v/>
      </c>
      <c r="AE15" s="24"/>
      <c r="AF15" s="24"/>
      <c r="AG15" s="26" t="str">
        <f t="shared" si="4"/>
        <v/>
      </c>
      <c r="AH15" s="51"/>
    </row>
    <row r="16" spans="1:34">
      <c r="A16" s="4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  <c r="Q16" s="10"/>
      <c r="R16" s="10"/>
      <c r="S16" t="str">
        <f>IF(ISBLANK(R16),"",VLOOKUP(R16,等級表!$D$1:$E$50,2,FALSE))</f>
        <v/>
      </c>
      <c r="T16" t="str">
        <f>IF(OR(ISBLANK(R16),L16=41),"",VLOOKUP(R16,等級表!$D$1:$I$50,3,FALSE))</f>
        <v/>
      </c>
      <c r="U16" t="str">
        <f>IF(OR(ISBLANK(R16),L16=41),"",VLOOKUP(T16,等級表!$F$1:$G$50,2,FALSE))</f>
        <v/>
      </c>
      <c r="V16" t="str">
        <f>IF(OR(ISBLANK(R16),L16=41),"",VLOOKUP(R16,等級表!$D$1:$I$50,5,FALSE))</f>
        <v/>
      </c>
      <c r="W16" t="str">
        <f>IF(OR(ISBLANK(R16),L16=41),"",VLOOKUP(V16,等級表!$H$1:$I$50,2,FALSE))</f>
        <v/>
      </c>
      <c r="X16" s="6" t="str">
        <f t="shared" ca="1" si="0"/>
        <v/>
      </c>
      <c r="Y16" s="24"/>
      <c r="Z16" s="24"/>
      <c r="AA16" s="6" t="str">
        <f t="shared" ref="AA16:AA20" ca="1" si="5">IF(AND($E16=37,$N16&lt;&gt;4,$P16=""),TEXT(EOMONTH(DATE(YEAR(TODAY()),LEFT(RIGHT($D16,4),2),1),-2),"mm"),"")</f>
        <v/>
      </c>
      <c r="AB16" s="24"/>
      <c r="AC16" s="24"/>
      <c r="AD16" s="6" t="str">
        <f ca="1">IF(AND($E16=37,$N16&lt;&gt;4,$P16=""),TEXT(EOMONTH(DATE(YEAR(TODAY()),LEFT(RIGHT($D16,4),2),1),-1),"mm"),"")</f>
        <v/>
      </c>
      <c r="AE16" s="24"/>
      <c r="AF16" s="24"/>
      <c r="AG16" s="26" t="str">
        <f t="shared" si="4"/>
        <v/>
      </c>
      <c r="AH16" s="51"/>
    </row>
    <row r="17" spans="1:34">
      <c r="A17" s="49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0"/>
      <c r="M17" s="10"/>
      <c r="N17" s="10"/>
      <c r="O17" s="10"/>
      <c r="P17" s="10"/>
      <c r="Q17" s="10"/>
      <c r="R17" s="10"/>
      <c r="S17" t="str">
        <f>IF(ISBLANK(R17),"",VLOOKUP(R17,等級表!$D$1:$E$50,2,FALSE))</f>
        <v/>
      </c>
      <c r="T17" t="str">
        <f>IF(OR(ISBLANK(R17),L17=41),"",VLOOKUP(R17,等級表!$D$1:$I$50,3,FALSE))</f>
        <v/>
      </c>
      <c r="U17" t="str">
        <f>IF(OR(ISBLANK(R17),L17=41),"",VLOOKUP(T17,等級表!$F$1:$G$50,2,FALSE))</f>
        <v/>
      </c>
      <c r="V17" t="str">
        <f>IF(OR(ISBLANK(R17),L17=41),"",VLOOKUP(R17,等級表!$D$1:$I$50,5,FALSE))</f>
        <v/>
      </c>
      <c r="W17" t="str">
        <f>IF(OR(ISBLANK(R17),L17=41),"",VLOOKUP(V17,等級表!$H$1:$I$50,2,FALSE))</f>
        <v/>
      </c>
      <c r="X17" s="6" t="str">
        <f t="shared" ca="1" si="0"/>
        <v/>
      </c>
      <c r="Y17" s="24"/>
      <c r="Z17" s="24"/>
      <c r="AA17" s="6" t="str">
        <f t="shared" ca="1" si="5"/>
        <v/>
      </c>
      <c r="AB17" s="24"/>
      <c r="AC17" s="24"/>
      <c r="AD17" s="6" t="str">
        <f t="shared" ref="AD17:AD80" ca="1" si="6">IF(AND($E17=37,$N17&lt;&gt;4,$P17=""),TEXT(EOMONTH(DATE(YEAR(TODAY()),LEFT(RIGHT($D17,4),2),1),-1),"mm"),"")</f>
        <v/>
      </c>
      <c r="AE17" s="24"/>
      <c r="AF17" s="24"/>
      <c r="AG17" s="26" t="str">
        <f t="shared" si="4"/>
        <v/>
      </c>
      <c r="AH17" s="51"/>
    </row>
    <row r="18" spans="1:34">
      <c r="A18" s="4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0"/>
      <c r="R18" s="10"/>
      <c r="S18" t="str">
        <f>IF(ISBLANK(R18),"",VLOOKUP(R18,等級表!$D$1:$E$50,2,FALSE))</f>
        <v/>
      </c>
      <c r="T18" t="str">
        <f>IF(OR(ISBLANK(R18),L18=41),"",VLOOKUP(R18,等級表!$D$1:$I$50,3,FALSE))</f>
        <v/>
      </c>
      <c r="U18" t="str">
        <f>IF(OR(ISBLANK(R18),L18=41),"",VLOOKUP(T18,等級表!$F$1:$G$50,2,FALSE))</f>
        <v/>
      </c>
      <c r="V18" t="str">
        <f>IF(OR(ISBLANK(R18),L18=41),"",VLOOKUP(R18,等級表!$D$1:$I$50,5,FALSE))</f>
        <v/>
      </c>
      <c r="W18" t="str">
        <f>IF(OR(ISBLANK(R18),L18=41),"",VLOOKUP(V18,等級表!$H$1:$I$50,2,FALSE))</f>
        <v/>
      </c>
      <c r="X18" s="6" t="str">
        <f t="shared" ca="1" si="0"/>
        <v/>
      </c>
      <c r="Y18" s="24"/>
      <c r="Z18" s="24"/>
      <c r="AA18" s="6" t="str">
        <f t="shared" ca="1" si="5"/>
        <v/>
      </c>
      <c r="AB18" s="24"/>
      <c r="AC18" s="24"/>
      <c r="AD18" s="6" t="str">
        <f t="shared" ca="1" si="6"/>
        <v/>
      </c>
      <c r="AE18" s="24"/>
      <c r="AF18" s="24"/>
      <c r="AG18" s="26" t="str">
        <f t="shared" si="4"/>
        <v/>
      </c>
      <c r="AH18" s="51"/>
    </row>
    <row r="19" spans="1:34">
      <c r="A19" s="49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t="str">
        <f>IF(ISBLANK(R19),"",VLOOKUP(R19,等級表!$D$1:$E$50,2,FALSE))</f>
        <v/>
      </c>
      <c r="T19" t="str">
        <f>IF(OR(ISBLANK(R19),L19=41),"",VLOOKUP(R19,等級表!$D$1:$I$50,3,FALSE))</f>
        <v/>
      </c>
      <c r="U19" t="str">
        <f>IF(OR(ISBLANK(R19),L19=41),"",VLOOKUP(T19,等級表!$F$1:$G$50,2,FALSE))</f>
        <v/>
      </c>
      <c r="V19" t="str">
        <f>IF(OR(ISBLANK(R19),L19=41),"",VLOOKUP(R19,等級表!$D$1:$I$50,5,FALSE))</f>
        <v/>
      </c>
      <c r="W19" t="str">
        <f>IF(OR(ISBLANK(R19),L19=41),"",VLOOKUP(V19,等級表!$H$1:$I$50,2,FALSE))</f>
        <v/>
      </c>
      <c r="X19" s="6" t="str">
        <f t="shared" ca="1" si="0"/>
        <v/>
      </c>
      <c r="Y19" s="24"/>
      <c r="Z19" s="24"/>
      <c r="AA19" s="6" t="str">
        <f t="shared" ca="1" si="5"/>
        <v/>
      </c>
      <c r="AB19" s="24"/>
      <c r="AC19" s="24"/>
      <c r="AD19" s="6" t="str">
        <f t="shared" ca="1" si="6"/>
        <v/>
      </c>
      <c r="AE19" s="24"/>
      <c r="AF19" s="24"/>
      <c r="AG19" s="26" t="str">
        <f t="shared" si="4"/>
        <v/>
      </c>
      <c r="AH19" s="51"/>
    </row>
    <row r="20" spans="1:34">
      <c r="A20" s="49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0"/>
      <c r="S20" t="str">
        <f>IF(ISBLANK(R20),"",VLOOKUP(R20,等級表!$D$1:$E$50,2,FALSE))</f>
        <v/>
      </c>
      <c r="T20" t="str">
        <f>IF(OR(ISBLANK(R20),L20=41),"",VLOOKUP(R20,等級表!$D$1:$I$50,3,FALSE))</f>
        <v/>
      </c>
      <c r="U20" t="str">
        <f>IF(OR(ISBLANK(R20),L20=41),"",VLOOKUP(T20,等級表!$F$1:$G$50,2,FALSE))</f>
        <v/>
      </c>
      <c r="V20" t="str">
        <f>IF(OR(ISBLANK(R20),L20=41),"",VLOOKUP(R20,等級表!$D$1:$I$50,5,FALSE))</f>
        <v/>
      </c>
      <c r="W20" t="str">
        <f>IF(OR(ISBLANK(R20),L20=41),"",VLOOKUP(V20,等級表!$H$1:$I$50,2,FALSE))</f>
        <v/>
      </c>
      <c r="X20" s="6" t="str">
        <f t="shared" ca="1" si="0"/>
        <v/>
      </c>
      <c r="Y20" s="24"/>
      <c r="Z20" s="24"/>
      <c r="AA20" s="6" t="str">
        <f t="shared" ca="1" si="5"/>
        <v/>
      </c>
      <c r="AB20" s="24"/>
      <c r="AC20" s="24"/>
      <c r="AD20" s="6" t="str">
        <f t="shared" ca="1" si="6"/>
        <v/>
      </c>
      <c r="AE20" s="24"/>
      <c r="AF20" s="24"/>
      <c r="AG20" s="26" t="str">
        <f t="shared" si="4"/>
        <v/>
      </c>
      <c r="AH20" s="51"/>
    </row>
    <row r="21" spans="1:34">
      <c r="A21" s="49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0"/>
      <c r="S21" t="str">
        <f>IF(ISBLANK(R21),"",VLOOKUP(R21,等級表!$D$1:$E$50,2,FALSE))</f>
        <v/>
      </c>
      <c r="T21" t="str">
        <f>IF(OR(ISBLANK(R21),L21=41),"",VLOOKUP(R21,等級表!$D$1:$I$50,3,FALSE))</f>
        <v/>
      </c>
      <c r="U21" t="str">
        <f>IF(OR(ISBLANK(R21),L21=41),"",VLOOKUP(T21,等級表!$F$1:$G$50,2,FALSE))</f>
        <v/>
      </c>
      <c r="V21" t="str">
        <f>IF(OR(ISBLANK(R21),L21=41),"",VLOOKUP(R21,等級表!$D$1:$I$50,5,FALSE))</f>
        <v/>
      </c>
      <c r="W21" t="str">
        <f>IF(OR(ISBLANK(R21),L21=41),"",VLOOKUP(V21,等級表!$H$1:$I$50,2,FALSE))</f>
        <v/>
      </c>
      <c r="X21" s="6" t="str">
        <f ca="1">IF($N21=4,LEFT(RIGHT($D21,4),2),IF(AND($E21=37,$P21=""),TEXT(EOMONTH(DATE(YEAR(TODAY()),LEFT(RIGHT($D21,4),2),1),-3),"mm"),""))</f>
        <v/>
      </c>
      <c r="Y21" s="24"/>
      <c r="Z21" s="24"/>
      <c r="AA21" s="6" t="str">
        <f ca="1">IF(AND($E21=37,$N21&lt;&gt;4,$P21=""),TEXT(EOMONTH(DATE(YEAR(TODAY()),LEFT(RIGHT($D21,4),2),1),-2),"mm"),"")</f>
        <v/>
      </c>
      <c r="AB21" s="24"/>
      <c r="AC21" s="24"/>
      <c r="AD21" s="6" t="str">
        <f t="shared" ca="1" si="6"/>
        <v/>
      </c>
      <c r="AE21" s="24"/>
      <c r="AF21" s="24"/>
      <c r="AG21" s="26" t="str">
        <f t="shared" si="4"/>
        <v/>
      </c>
      <c r="AH21" s="51"/>
    </row>
    <row r="22" spans="1:34">
      <c r="A22" s="4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0"/>
      <c r="M22" s="10"/>
      <c r="N22" s="10"/>
      <c r="O22" s="10"/>
      <c r="P22" s="10"/>
      <c r="Q22" s="10"/>
      <c r="R22" s="10"/>
      <c r="S22" t="str">
        <f>IF(ISBLANK(R22),"",VLOOKUP(R22,等級表!$D$1:$E$50,2,FALSE))</f>
        <v/>
      </c>
      <c r="T22" t="str">
        <f>IF(OR(ISBLANK(R22),L22=41),"",VLOOKUP(R22,等級表!$D$1:$I$50,3,FALSE))</f>
        <v/>
      </c>
      <c r="U22" t="str">
        <f>IF(OR(ISBLANK(R22),L22=41),"",VLOOKUP(T22,等級表!$F$1:$G$50,2,FALSE))</f>
        <v/>
      </c>
      <c r="V22" t="str">
        <f>IF(OR(ISBLANK(R22),L22=41),"",VLOOKUP(R22,等級表!$D$1:$I$50,5,FALSE))</f>
        <v/>
      </c>
      <c r="W22" t="str">
        <f>IF(OR(ISBLANK(R22),L22=41),"",VLOOKUP(V22,等級表!$H$1:$I$50,2,FALSE))</f>
        <v/>
      </c>
      <c r="X22" s="6" t="str">
        <f t="shared" ref="X22:X85" ca="1" si="7">IF($N22=4,LEFT(RIGHT($D22,4),2),IF(AND($E22=37,$P22=""),TEXT(EOMONTH(DATE(YEAR(TODAY()),LEFT(RIGHT($D22,4),2),1),-3),"mm"),""))</f>
        <v/>
      </c>
      <c r="Y22" s="24"/>
      <c r="Z22" s="24"/>
      <c r="AA22" s="6" t="str">
        <f t="shared" ref="AA22:AA25" ca="1" si="8">IF(AND($E22=37,$N22&lt;&gt;4,$P22=""),TEXT(EOMONTH(DATE(YEAR(TODAY()),LEFT(RIGHT($D22,4),2),1),-2),"mm"),"")</f>
        <v/>
      </c>
      <c r="AB22" s="24"/>
      <c r="AC22" s="24"/>
      <c r="AD22" s="6" t="str">
        <f t="shared" ca="1" si="6"/>
        <v/>
      </c>
      <c r="AE22" s="24"/>
      <c r="AF22" s="24"/>
      <c r="AG22" s="26" t="str">
        <f t="shared" si="4"/>
        <v/>
      </c>
      <c r="AH22" s="51"/>
    </row>
    <row r="23" spans="1:34">
      <c r="A23" s="49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0"/>
      <c r="M23" s="10"/>
      <c r="N23" s="10"/>
      <c r="O23" s="10"/>
      <c r="P23" s="10"/>
      <c r="Q23" s="10"/>
      <c r="R23" s="10"/>
      <c r="S23" t="str">
        <f>IF(ISBLANK(R23),"",VLOOKUP(R23,等級表!$D$1:$E$50,2,FALSE))</f>
        <v/>
      </c>
      <c r="T23" t="str">
        <f>IF(OR(ISBLANK(R23),L23=41),"",VLOOKUP(R23,等級表!$D$1:$I$50,3,FALSE))</f>
        <v/>
      </c>
      <c r="U23" t="str">
        <f>IF(OR(ISBLANK(R23),L23=41),"",VLOOKUP(T23,等級表!$F$1:$G$50,2,FALSE))</f>
        <v/>
      </c>
      <c r="V23" t="str">
        <f>IF(OR(ISBLANK(R23),L23=41),"",VLOOKUP(R23,等級表!$D$1:$I$50,5,FALSE))</f>
        <v/>
      </c>
      <c r="W23" t="str">
        <f>IF(OR(ISBLANK(R23),L23=41),"",VLOOKUP(V23,等級表!$H$1:$I$50,2,FALSE))</f>
        <v/>
      </c>
      <c r="X23" s="6" t="str">
        <f t="shared" ca="1" si="7"/>
        <v/>
      </c>
      <c r="Y23" s="24"/>
      <c r="Z23" s="24"/>
      <c r="AA23" s="6" t="str">
        <f t="shared" ca="1" si="8"/>
        <v/>
      </c>
      <c r="AB23" s="24"/>
      <c r="AC23" s="24"/>
      <c r="AD23" s="6" t="str">
        <f t="shared" ca="1" si="6"/>
        <v/>
      </c>
      <c r="AE23" s="24"/>
      <c r="AF23" s="24"/>
      <c r="AG23" s="26" t="str">
        <f t="shared" si="4"/>
        <v/>
      </c>
      <c r="AH23" s="51"/>
    </row>
    <row r="24" spans="1:34">
      <c r="A24" s="4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0"/>
      <c r="M24" s="10"/>
      <c r="N24" s="10"/>
      <c r="O24" s="10"/>
      <c r="P24" s="10"/>
      <c r="Q24" s="10"/>
      <c r="R24" s="10"/>
      <c r="S24" t="str">
        <f>IF(ISBLANK(R24),"",VLOOKUP(R24,等級表!$D$1:$E$50,2,FALSE))</f>
        <v/>
      </c>
      <c r="T24" t="str">
        <f>IF(OR(ISBLANK(R24),L24=41),"",VLOOKUP(R24,等級表!$D$1:$I$50,3,FALSE))</f>
        <v/>
      </c>
      <c r="U24" t="str">
        <f>IF(OR(ISBLANK(R24),L24=41),"",VLOOKUP(T24,等級表!$F$1:$G$50,2,FALSE))</f>
        <v/>
      </c>
      <c r="V24" t="str">
        <f>IF(OR(ISBLANK(R24),L24=41),"",VLOOKUP(R24,等級表!$D$1:$I$50,5,FALSE))</f>
        <v/>
      </c>
      <c r="W24" t="str">
        <f>IF(OR(ISBLANK(R24),L24=41),"",VLOOKUP(V24,等級表!$H$1:$I$50,2,FALSE))</f>
        <v/>
      </c>
      <c r="X24" s="6" t="str">
        <f t="shared" ca="1" si="7"/>
        <v/>
      </c>
      <c r="Y24" s="24"/>
      <c r="Z24" s="24"/>
      <c r="AA24" s="6" t="str">
        <f t="shared" ca="1" si="8"/>
        <v/>
      </c>
      <c r="AB24" s="24"/>
      <c r="AC24" s="24"/>
      <c r="AD24" s="6" t="str">
        <f t="shared" ca="1" si="6"/>
        <v/>
      </c>
      <c r="AE24" s="24"/>
      <c r="AF24" s="24"/>
      <c r="AG24" s="26" t="str">
        <f t="shared" si="4"/>
        <v/>
      </c>
      <c r="AH24" s="51"/>
    </row>
    <row r="25" spans="1:34">
      <c r="A25" s="49"/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0"/>
      <c r="M25" s="10"/>
      <c r="N25" s="10"/>
      <c r="O25" s="10"/>
      <c r="P25" s="10"/>
      <c r="Q25" s="10"/>
      <c r="R25" s="10"/>
      <c r="S25" t="str">
        <f>IF(ISBLANK(R25),"",VLOOKUP(R25,等級表!$D$1:$E$50,2,FALSE))</f>
        <v/>
      </c>
      <c r="T25" t="str">
        <f>IF(OR(ISBLANK(R25),L25=41),"",VLOOKUP(R25,等級表!$D$1:$I$50,3,FALSE))</f>
        <v/>
      </c>
      <c r="U25" t="str">
        <f>IF(OR(ISBLANK(R25),L25=41),"",VLOOKUP(T25,等級表!$F$1:$G$50,2,FALSE))</f>
        <v/>
      </c>
      <c r="V25" t="str">
        <f>IF(OR(ISBLANK(R25),L25=41),"",VLOOKUP(R25,等級表!$D$1:$I$50,5,FALSE))</f>
        <v/>
      </c>
      <c r="W25" t="str">
        <f>IF(OR(ISBLANK(R25),L25=41),"",VLOOKUP(V25,等級表!$H$1:$I$50,2,FALSE))</f>
        <v/>
      </c>
      <c r="X25" s="6" t="str">
        <f t="shared" ca="1" si="7"/>
        <v/>
      </c>
      <c r="Y25" s="24"/>
      <c r="Z25" s="24"/>
      <c r="AA25" s="6" t="str">
        <f t="shared" ca="1" si="8"/>
        <v/>
      </c>
      <c r="AB25" s="24"/>
      <c r="AC25" s="24"/>
      <c r="AD25" s="6" t="str">
        <f t="shared" ca="1" si="6"/>
        <v/>
      </c>
      <c r="AE25" s="24"/>
      <c r="AF25" s="24"/>
      <c r="AG25" s="26" t="str">
        <f t="shared" si="4"/>
        <v/>
      </c>
      <c r="AH25" s="51"/>
    </row>
    <row r="26" spans="1:34">
      <c r="A26" s="49"/>
      <c r="B26" s="10"/>
      <c r="C26" s="10"/>
      <c r="D26" s="10"/>
      <c r="E26" s="10"/>
      <c r="F26" s="10"/>
      <c r="G26" s="10"/>
      <c r="H26" s="10"/>
      <c r="I26" s="10"/>
      <c r="J26" s="10"/>
      <c r="K26" s="11"/>
      <c r="L26" s="10"/>
      <c r="M26" s="10"/>
      <c r="N26" s="10"/>
      <c r="O26" s="10"/>
      <c r="P26" s="10"/>
      <c r="Q26" s="10"/>
      <c r="R26" s="10"/>
      <c r="S26" t="str">
        <f>IF(ISBLANK(R26),"",VLOOKUP(R26,等級表!$D$1:$E$50,2,FALSE))</f>
        <v/>
      </c>
      <c r="T26" t="str">
        <f>IF(OR(ISBLANK(R26),L26=41),"",VLOOKUP(R26,等級表!$D$1:$I$50,3,FALSE))</f>
        <v/>
      </c>
      <c r="U26" t="str">
        <f>IF(OR(ISBLANK(R26),L26=41),"",VLOOKUP(T26,等級表!$F$1:$G$50,2,FALSE))</f>
        <v/>
      </c>
      <c r="V26" t="str">
        <f>IF(OR(ISBLANK(R26),L26=41),"",VLOOKUP(R26,等級表!$D$1:$I$50,5,FALSE))</f>
        <v/>
      </c>
      <c r="W26" t="str">
        <f>IF(OR(ISBLANK(R26),L26=41),"",VLOOKUP(V26,等級表!$H$1:$I$50,2,FALSE))</f>
        <v/>
      </c>
      <c r="X26" s="6" t="str">
        <f t="shared" ca="1" si="7"/>
        <v/>
      </c>
      <c r="Y26" s="24"/>
      <c r="Z26" s="24"/>
      <c r="AA26" s="6" t="str">
        <f t="shared" ref="AA26:AA71" ca="1" si="9">IF(AND($E26=37,$N26&lt;&gt;4),TEXT(EOMONTH(DATE(YEAR(TODAY()),LEFT(RIGHT($D26,4),2),1),-2),"mm"),"")</f>
        <v/>
      </c>
      <c r="AB26" s="24"/>
      <c r="AC26" s="24"/>
      <c r="AD26" s="6" t="str">
        <f t="shared" ca="1" si="6"/>
        <v/>
      </c>
      <c r="AE26" s="24"/>
      <c r="AF26" s="24"/>
      <c r="AG26" s="26" t="str">
        <f t="shared" si="4"/>
        <v/>
      </c>
      <c r="AH26" s="51"/>
    </row>
    <row r="27" spans="1:34">
      <c r="A27" s="49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0"/>
      <c r="O27" s="10"/>
      <c r="P27" s="10"/>
      <c r="Q27" s="10"/>
      <c r="R27" s="10"/>
      <c r="S27" t="str">
        <f>IF(ISBLANK(R27),"",VLOOKUP(R27,等級表!$D$1:$E$50,2,FALSE))</f>
        <v/>
      </c>
      <c r="T27" t="str">
        <f>IF(OR(ISBLANK(R27),L27=41),"",VLOOKUP(R27,等級表!$D$1:$I$50,3,FALSE))</f>
        <v/>
      </c>
      <c r="U27" t="str">
        <f>IF(OR(ISBLANK(R27),L27=41),"",VLOOKUP(T27,等級表!$F$1:$G$50,2,FALSE))</f>
        <v/>
      </c>
      <c r="V27" t="str">
        <f>IF(OR(ISBLANK(R27),L27=41),"",VLOOKUP(R27,等級表!$D$1:$I$50,5,FALSE))</f>
        <v/>
      </c>
      <c r="W27" t="str">
        <f>IF(OR(ISBLANK(R27),L27=41),"",VLOOKUP(V27,等級表!$H$1:$I$50,2,FALSE))</f>
        <v/>
      </c>
      <c r="X27" s="6" t="str">
        <f t="shared" ca="1" si="7"/>
        <v/>
      </c>
      <c r="Y27" s="24"/>
      <c r="Z27" s="24"/>
      <c r="AA27" s="6" t="str">
        <f t="shared" ca="1" si="9"/>
        <v/>
      </c>
      <c r="AB27" s="24"/>
      <c r="AC27" s="24"/>
      <c r="AD27" s="6" t="str">
        <f t="shared" ca="1" si="6"/>
        <v/>
      </c>
      <c r="AE27" s="24"/>
      <c r="AF27" s="24"/>
      <c r="AG27" s="26" t="str">
        <f t="shared" si="4"/>
        <v/>
      </c>
      <c r="AH27" s="51"/>
    </row>
    <row r="28" spans="1:34">
      <c r="A28" s="49"/>
      <c r="B28" s="10"/>
      <c r="C28" s="10"/>
      <c r="D28" s="10"/>
      <c r="E28" s="10"/>
      <c r="F28" s="10"/>
      <c r="G28" s="10"/>
      <c r="H28" s="10"/>
      <c r="I28" s="10"/>
      <c r="J28" s="10"/>
      <c r="K28" s="11"/>
      <c r="L28" s="10"/>
      <c r="M28" s="10"/>
      <c r="N28" s="10"/>
      <c r="O28" s="10"/>
      <c r="P28" s="10"/>
      <c r="Q28" s="10"/>
      <c r="R28" s="10"/>
      <c r="S28" t="str">
        <f>IF(ISBLANK(R28),"",VLOOKUP(R28,等級表!$D$1:$E$50,2,FALSE))</f>
        <v/>
      </c>
      <c r="T28" t="str">
        <f>IF(OR(ISBLANK(R28),L28=41),"",VLOOKUP(R28,等級表!$D$1:$I$50,3,FALSE))</f>
        <v/>
      </c>
      <c r="U28" t="str">
        <f>IF(OR(ISBLANK(R28),L28=41),"",VLOOKUP(T28,等級表!$F$1:$G$50,2,FALSE))</f>
        <v/>
      </c>
      <c r="V28" t="str">
        <f>IF(OR(ISBLANK(R28),L28=41),"",VLOOKUP(R28,等級表!$D$1:$I$50,5,FALSE))</f>
        <v/>
      </c>
      <c r="W28" t="str">
        <f>IF(OR(ISBLANK(R28),L28=41),"",VLOOKUP(V28,等級表!$H$1:$I$50,2,FALSE))</f>
        <v/>
      </c>
      <c r="X28" s="6" t="str">
        <f t="shared" ca="1" si="7"/>
        <v/>
      </c>
      <c r="Y28" s="24"/>
      <c r="Z28" s="24"/>
      <c r="AA28" s="6" t="str">
        <f t="shared" ca="1" si="9"/>
        <v/>
      </c>
      <c r="AB28" s="24"/>
      <c r="AC28" s="24"/>
      <c r="AD28" s="6" t="str">
        <f t="shared" ca="1" si="6"/>
        <v/>
      </c>
      <c r="AE28" s="24"/>
      <c r="AF28" s="24"/>
      <c r="AG28" s="26" t="str">
        <f t="shared" si="4"/>
        <v/>
      </c>
      <c r="AH28" s="51"/>
    </row>
    <row r="29" spans="1:34">
      <c r="A29" s="49"/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0"/>
      <c r="M29" s="10"/>
      <c r="N29" s="10"/>
      <c r="O29" s="10"/>
      <c r="P29" s="10"/>
      <c r="Q29" s="10"/>
      <c r="R29" s="10"/>
      <c r="S29" t="str">
        <f>IF(ISBLANK(R29),"",VLOOKUP(R29,等級表!$D$1:$E$50,2,FALSE))</f>
        <v/>
      </c>
      <c r="T29" t="str">
        <f>IF(OR(ISBLANK(R29),L29=41),"",VLOOKUP(R29,等級表!$D$1:$I$50,3,FALSE))</f>
        <v/>
      </c>
      <c r="U29" t="str">
        <f>IF(OR(ISBLANK(R29),L29=41),"",VLOOKUP(T29,等級表!$F$1:$G$50,2,FALSE))</f>
        <v/>
      </c>
      <c r="V29" t="str">
        <f>IF(OR(ISBLANK(R29),L29=41),"",VLOOKUP(R29,等級表!$D$1:$I$50,5,FALSE))</f>
        <v/>
      </c>
      <c r="W29" t="str">
        <f>IF(OR(ISBLANK(R29),L29=41),"",VLOOKUP(V29,等級表!$H$1:$I$50,2,FALSE))</f>
        <v/>
      </c>
      <c r="X29" s="6" t="str">
        <f t="shared" ca="1" si="7"/>
        <v/>
      </c>
      <c r="Y29" s="24"/>
      <c r="Z29" s="24"/>
      <c r="AA29" s="6" t="str">
        <f t="shared" ca="1" si="9"/>
        <v/>
      </c>
      <c r="AB29" s="24"/>
      <c r="AC29" s="24"/>
      <c r="AD29" s="6" t="str">
        <f t="shared" ca="1" si="6"/>
        <v/>
      </c>
      <c r="AE29" s="24"/>
      <c r="AF29" s="24"/>
      <c r="AG29" s="26" t="str">
        <f t="shared" si="4"/>
        <v/>
      </c>
      <c r="AH29" s="51"/>
    </row>
    <row r="30" spans="1:34">
      <c r="A30" s="49"/>
      <c r="B30" s="10"/>
      <c r="C30" s="10"/>
      <c r="D30" s="10"/>
      <c r="E30" s="10"/>
      <c r="F30" s="10"/>
      <c r="G30" s="10"/>
      <c r="H30" s="10"/>
      <c r="I30" s="10"/>
      <c r="J30" s="10"/>
      <c r="K30" s="11"/>
      <c r="L30" s="10"/>
      <c r="M30" s="10"/>
      <c r="N30" s="10"/>
      <c r="O30" s="10"/>
      <c r="P30" s="10"/>
      <c r="Q30" s="10"/>
      <c r="R30" s="10"/>
      <c r="S30" t="str">
        <f>IF(ISBLANK(R30),"",VLOOKUP(R30,等級表!$D$1:$E$50,2,FALSE))</f>
        <v/>
      </c>
      <c r="T30" t="str">
        <f>IF(OR(ISBLANK(R30),L30=41),"",VLOOKUP(R30,等級表!$D$1:$I$50,3,FALSE))</f>
        <v/>
      </c>
      <c r="U30" t="str">
        <f>IF(OR(ISBLANK(R30),L30=41),"",VLOOKUP(T30,等級表!$F$1:$G$50,2,FALSE))</f>
        <v/>
      </c>
      <c r="V30" t="str">
        <f>IF(OR(ISBLANK(R30),L30=41),"",VLOOKUP(R30,等級表!$D$1:$I$50,5,FALSE))</f>
        <v/>
      </c>
      <c r="W30" t="str">
        <f>IF(OR(ISBLANK(R30),L30=41),"",VLOOKUP(V30,等級表!$H$1:$I$50,2,FALSE))</f>
        <v/>
      </c>
      <c r="X30" s="6" t="str">
        <f t="shared" ca="1" si="7"/>
        <v/>
      </c>
      <c r="Y30" s="24"/>
      <c r="Z30" s="24"/>
      <c r="AA30" s="6" t="str">
        <f t="shared" ca="1" si="9"/>
        <v/>
      </c>
      <c r="AB30" s="24"/>
      <c r="AC30" s="24"/>
      <c r="AD30" s="6" t="str">
        <f t="shared" ca="1" si="6"/>
        <v/>
      </c>
      <c r="AE30" s="24"/>
      <c r="AF30" s="24"/>
      <c r="AG30" s="26" t="str">
        <f t="shared" si="4"/>
        <v/>
      </c>
      <c r="AH30" s="51"/>
    </row>
    <row r="31" spans="1:34">
      <c r="A31" s="49"/>
      <c r="B31" s="10"/>
      <c r="C31" s="10"/>
      <c r="D31" s="10"/>
      <c r="E31" s="10"/>
      <c r="F31" s="10"/>
      <c r="G31" s="10"/>
      <c r="H31" s="10"/>
      <c r="I31" s="10"/>
      <c r="J31" s="10"/>
      <c r="K31" s="11"/>
      <c r="L31" s="10"/>
      <c r="M31" s="10"/>
      <c r="N31" s="10"/>
      <c r="O31" s="10"/>
      <c r="P31" s="10"/>
      <c r="Q31" s="10"/>
      <c r="R31" s="10"/>
      <c r="S31" t="str">
        <f>IF(ISBLANK(R31),"",VLOOKUP(R31,等級表!$D$1:$E$50,2,FALSE))</f>
        <v/>
      </c>
      <c r="T31" t="str">
        <f>IF(OR(ISBLANK(R31),L31=41),"",VLOOKUP(R31,等級表!$D$1:$I$50,3,FALSE))</f>
        <v/>
      </c>
      <c r="U31" t="str">
        <f>IF(OR(ISBLANK(R31),L31=41),"",VLOOKUP(T31,等級表!$F$1:$G$50,2,FALSE))</f>
        <v/>
      </c>
      <c r="V31" t="str">
        <f>IF(OR(ISBLANK(R31),L31=41),"",VLOOKUP(R31,等級表!$D$1:$I$50,5,FALSE))</f>
        <v/>
      </c>
      <c r="W31" t="str">
        <f>IF(OR(ISBLANK(R31),L31=41),"",VLOOKUP(V31,等級表!$H$1:$I$50,2,FALSE))</f>
        <v/>
      </c>
      <c r="X31" s="6" t="str">
        <f t="shared" ca="1" si="7"/>
        <v/>
      </c>
      <c r="Y31" s="24"/>
      <c r="Z31" s="24"/>
      <c r="AA31" s="6" t="str">
        <f t="shared" ca="1" si="9"/>
        <v/>
      </c>
      <c r="AB31" s="24"/>
      <c r="AC31" s="24"/>
      <c r="AD31" s="6" t="str">
        <f t="shared" ca="1" si="6"/>
        <v/>
      </c>
      <c r="AE31" s="24"/>
      <c r="AF31" s="24"/>
      <c r="AG31" s="26" t="str">
        <f t="shared" si="4"/>
        <v/>
      </c>
      <c r="AH31" s="51"/>
    </row>
    <row r="32" spans="1:34">
      <c r="A32" s="49"/>
      <c r="B32" s="10"/>
      <c r="C32" s="10"/>
      <c r="D32" s="10"/>
      <c r="E32" s="10"/>
      <c r="F32" s="10"/>
      <c r="G32" s="10"/>
      <c r="H32" s="10"/>
      <c r="I32" s="10"/>
      <c r="J32" s="10"/>
      <c r="K32" s="11"/>
      <c r="L32" s="10"/>
      <c r="M32" s="10"/>
      <c r="N32" s="10"/>
      <c r="O32" s="10"/>
      <c r="P32" s="10"/>
      <c r="Q32" s="10"/>
      <c r="R32" s="10"/>
      <c r="S32" t="str">
        <f>IF(ISBLANK(R32),"",VLOOKUP(R32,等級表!$D$1:$E$50,2,FALSE))</f>
        <v/>
      </c>
      <c r="T32" t="str">
        <f>IF(OR(ISBLANK(R32),L32=41),"",VLOOKUP(R32,等級表!$D$1:$I$50,3,FALSE))</f>
        <v/>
      </c>
      <c r="U32" t="str">
        <f>IF(OR(ISBLANK(R32),L32=41),"",VLOOKUP(T32,等級表!$F$1:$G$50,2,FALSE))</f>
        <v/>
      </c>
      <c r="V32" t="str">
        <f>IF(OR(ISBLANK(R32),L32=41),"",VLOOKUP(R32,等級表!$D$1:$I$50,5,FALSE))</f>
        <v/>
      </c>
      <c r="W32" t="str">
        <f>IF(OR(ISBLANK(R32),L32=41),"",VLOOKUP(V32,等級表!$H$1:$I$50,2,FALSE))</f>
        <v/>
      </c>
      <c r="X32" s="6" t="str">
        <f t="shared" ca="1" si="7"/>
        <v/>
      </c>
      <c r="Y32" s="24"/>
      <c r="Z32" s="24"/>
      <c r="AA32" s="6" t="str">
        <f t="shared" ca="1" si="9"/>
        <v/>
      </c>
      <c r="AB32" s="24"/>
      <c r="AC32" s="24"/>
      <c r="AD32" s="6" t="str">
        <f t="shared" ca="1" si="6"/>
        <v/>
      </c>
      <c r="AE32" s="24"/>
      <c r="AF32" s="24"/>
      <c r="AG32" s="26" t="str">
        <f t="shared" si="4"/>
        <v/>
      </c>
      <c r="AH32" s="51"/>
    </row>
    <row r="33" spans="1:34">
      <c r="A33" s="49"/>
      <c r="B33" s="10"/>
      <c r="C33" s="10"/>
      <c r="D33" s="10"/>
      <c r="E33" s="10"/>
      <c r="F33" s="10"/>
      <c r="G33" s="10"/>
      <c r="H33" s="10"/>
      <c r="I33" s="10"/>
      <c r="J33" s="10"/>
      <c r="K33" s="11"/>
      <c r="L33" s="10"/>
      <c r="M33" s="10"/>
      <c r="N33" s="10"/>
      <c r="O33" s="10"/>
      <c r="P33" s="10"/>
      <c r="Q33" s="10"/>
      <c r="R33" s="10"/>
      <c r="S33" t="str">
        <f>IF(ISBLANK(R33),"",VLOOKUP(R33,等級表!$D$1:$E$50,2,FALSE))</f>
        <v/>
      </c>
      <c r="T33" t="str">
        <f>IF(OR(ISBLANK(R33),L33=41),"",VLOOKUP(R33,等級表!$D$1:$I$50,3,FALSE))</f>
        <v/>
      </c>
      <c r="U33" t="str">
        <f>IF(OR(ISBLANK(R33),L33=41),"",VLOOKUP(T33,等級表!$F$1:$G$50,2,FALSE))</f>
        <v/>
      </c>
      <c r="V33" t="str">
        <f>IF(OR(ISBLANK(R33),L33=41),"",VLOOKUP(R33,等級表!$D$1:$I$50,5,FALSE))</f>
        <v/>
      </c>
      <c r="W33" t="str">
        <f>IF(OR(ISBLANK(R33),L33=41),"",VLOOKUP(V33,等級表!$H$1:$I$50,2,FALSE))</f>
        <v/>
      </c>
      <c r="X33" s="6" t="str">
        <f t="shared" ca="1" si="7"/>
        <v/>
      </c>
      <c r="Y33" s="24"/>
      <c r="Z33" s="24"/>
      <c r="AA33" s="6" t="str">
        <f t="shared" ca="1" si="9"/>
        <v/>
      </c>
      <c r="AB33" s="24"/>
      <c r="AC33" s="24"/>
      <c r="AD33" s="6" t="str">
        <f t="shared" ca="1" si="6"/>
        <v/>
      </c>
      <c r="AE33" s="24"/>
      <c r="AF33" s="24"/>
      <c r="AG33" s="26" t="str">
        <f t="shared" si="4"/>
        <v/>
      </c>
      <c r="AH33" s="51"/>
    </row>
    <row r="34" spans="1:34">
      <c r="A34" s="49"/>
      <c r="B34" s="10"/>
      <c r="C34" s="10"/>
      <c r="D34" s="10"/>
      <c r="E34" s="10"/>
      <c r="F34" s="10"/>
      <c r="G34" s="10"/>
      <c r="H34" s="10"/>
      <c r="I34" s="10"/>
      <c r="J34" s="10"/>
      <c r="K34" s="11"/>
      <c r="L34" s="10"/>
      <c r="M34" s="10"/>
      <c r="N34" s="10"/>
      <c r="O34" s="10"/>
      <c r="P34" s="10"/>
      <c r="Q34" s="10"/>
      <c r="R34" s="10"/>
      <c r="S34" t="str">
        <f>IF(ISBLANK(R34),"",VLOOKUP(R34,等級表!$D$1:$E$50,2,FALSE))</f>
        <v/>
      </c>
      <c r="T34" t="str">
        <f>IF(OR(ISBLANK(R34),L34=41),"",VLOOKUP(R34,等級表!$D$1:$I$50,3,FALSE))</f>
        <v/>
      </c>
      <c r="U34" t="str">
        <f>IF(OR(ISBLANK(R34),L34=41),"",VLOOKUP(T34,等級表!$F$1:$G$50,2,FALSE))</f>
        <v/>
      </c>
      <c r="V34" t="str">
        <f>IF(OR(ISBLANK(R34),L34=41),"",VLOOKUP(R34,等級表!$D$1:$I$50,5,FALSE))</f>
        <v/>
      </c>
      <c r="W34" t="str">
        <f>IF(OR(ISBLANK(R34),L34=41),"",VLOOKUP(V34,等級表!$H$1:$I$50,2,FALSE))</f>
        <v/>
      </c>
      <c r="X34" s="6" t="str">
        <f t="shared" ca="1" si="7"/>
        <v/>
      </c>
      <c r="Y34" s="24"/>
      <c r="Z34" s="24"/>
      <c r="AA34" s="6" t="str">
        <f t="shared" ca="1" si="9"/>
        <v/>
      </c>
      <c r="AB34" s="24"/>
      <c r="AC34" s="24"/>
      <c r="AD34" s="6" t="str">
        <f t="shared" ca="1" si="6"/>
        <v/>
      </c>
      <c r="AE34" s="24"/>
      <c r="AF34" s="24"/>
      <c r="AG34" s="26" t="str">
        <f t="shared" si="4"/>
        <v/>
      </c>
      <c r="AH34" s="51"/>
    </row>
    <row r="35" spans="1:34">
      <c r="A35" s="49"/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10"/>
      <c r="M35" s="10"/>
      <c r="N35" s="10"/>
      <c r="O35" s="10"/>
      <c r="P35" s="10"/>
      <c r="Q35" s="10"/>
      <c r="R35" s="10"/>
      <c r="S35" t="str">
        <f>IF(ISBLANK(R35),"",VLOOKUP(R35,等級表!$D$1:$E$50,2,FALSE))</f>
        <v/>
      </c>
      <c r="T35" t="str">
        <f>IF(OR(ISBLANK(R35),L35=41),"",VLOOKUP(R35,等級表!$D$1:$I$50,3,FALSE))</f>
        <v/>
      </c>
      <c r="U35" t="str">
        <f>IF(OR(ISBLANK(R35),L35=41),"",VLOOKUP(T35,等級表!$F$1:$G$50,2,FALSE))</f>
        <v/>
      </c>
      <c r="V35" t="str">
        <f>IF(OR(ISBLANK(R35),L35=41),"",VLOOKUP(R35,等級表!$D$1:$I$50,5,FALSE))</f>
        <v/>
      </c>
      <c r="W35" t="str">
        <f>IF(OR(ISBLANK(R35),L35=41),"",VLOOKUP(V35,等級表!$H$1:$I$50,2,FALSE))</f>
        <v/>
      </c>
      <c r="X35" s="6" t="str">
        <f t="shared" ca="1" si="7"/>
        <v/>
      </c>
      <c r="Y35" s="24"/>
      <c r="Z35" s="24"/>
      <c r="AA35" s="6" t="str">
        <f t="shared" ca="1" si="9"/>
        <v/>
      </c>
      <c r="AB35" s="24"/>
      <c r="AC35" s="24"/>
      <c r="AD35" s="6" t="str">
        <f t="shared" ca="1" si="6"/>
        <v/>
      </c>
      <c r="AE35" s="24"/>
      <c r="AF35" s="24"/>
      <c r="AG35" s="26" t="str">
        <f t="shared" si="4"/>
        <v/>
      </c>
      <c r="AH35" s="51"/>
    </row>
    <row r="36" spans="1:34">
      <c r="A36" s="49"/>
      <c r="B36" s="10"/>
      <c r="C36" s="10"/>
      <c r="D36" s="10"/>
      <c r="E36" s="10"/>
      <c r="F36" s="10"/>
      <c r="G36" s="10"/>
      <c r="H36" s="10"/>
      <c r="I36" s="10"/>
      <c r="J36" s="10"/>
      <c r="K36" s="11"/>
      <c r="L36" s="10"/>
      <c r="M36" s="10"/>
      <c r="N36" s="10"/>
      <c r="O36" s="10"/>
      <c r="P36" s="10"/>
      <c r="Q36" s="10"/>
      <c r="R36" s="10"/>
      <c r="S36" t="str">
        <f>IF(ISBLANK(R36),"",VLOOKUP(R36,等級表!$D$1:$E$50,2,FALSE))</f>
        <v/>
      </c>
      <c r="T36" t="str">
        <f>IF(OR(ISBLANK(R36),L36=41),"",VLOOKUP(R36,等級表!$D$1:$I$50,3,FALSE))</f>
        <v/>
      </c>
      <c r="U36" t="str">
        <f>IF(OR(ISBLANK(R36),L36=41),"",VLOOKUP(T36,等級表!$F$1:$G$50,2,FALSE))</f>
        <v/>
      </c>
      <c r="V36" t="str">
        <f>IF(OR(ISBLANK(R36),L36=41),"",VLOOKUP(R36,等級表!$D$1:$I$50,5,FALSE))</f>
        <v/>
      </c>
      <c r="W36" t="str">
        <f>IF(OR(ISBLANK(R36),L36=41),"",VLOOKUP(V36,等級表!$H$1:$I$50,2,FALSE))</f>
        <v/>
      </c>
      <c r="X36" s="6" t="str">
        <f t="shared" ca="1" si="7"/>
        <v/>
      </c>
      <c r="Y36" s="24"/>
      <c r="Z36" s="24"/>
      <c r="AA36" s="6" t="str">
        <f t="shared" ca="1" si="9"/>
        <v/>
      </c>
      <c r="AB36" s="24"/>
      <c r="AC36" s="24"/>
      <c r="AD36" s="6" t="str">
        <f t="shared" ca="1" si="6"/>
        <v/>
      </c>
      <c r="AE36" s="24"/>
      <c r="AF36" s="24"/>
      <c r="AG36" s="26" t="str">
        <f t="shared" si="4"/>
        <v/>
      </c>
      <c r="AH36" s="51"/>
    </row>
    <row r="37" spans="1:34">
      <c r="A37" s="49"/>
      <c r="B37" s="10"/>
      <c r="C37" s="10"/>
      <c r="D37" s="10"/>
      <c r="E37" s="10"/>
      <c r="F37" s="10"/>
      <c r="G37" s="10"/>
      <c r="H37" s="10"/>
      <c r="I37" s="10"/>
      <c r="J37" s="10"/>
      <c r="K37" s="11"/>
      <c r="L37" s="10"/>
      <c r="M37" s="10"/>
      <c r="N37" s="10"/>
      <c r="O37" s="10"/>
      <c r="P37" s="10"/>
      <c r="Q37" s="10"/>
      <c r="R37" s="10"/>
      <c r="S37" t="str">
        <f>IF(ISBLANK(R37),"",VLOOKUP(R37,等級表!$D$1:$E$50,2,FALSE))</f>
        <v/>
      </c>
      <c r="T37" t="str">
        <f>IF(OR(ISBLANK(R37),L37=41),"",VLOOKUP(R37,等級表!$D$1:$I$50,3,FALSE))</f>
        <v/>
      </c>
      <c r="U37" t="str">
        <f>IF(OR(ISBLANK(R37),L37=41),"",VLOOKUP(T37,等級表!$F$1:$G$50,2,FALSE))</f>
        <v/>
      </c>
      <c r="V37" t="str">
        <f>IF(OR(ISBLANK(R37),L37=41),"",VLOOKUP(R37,等級表!$D$1:$I$50,5,FALSE))</f>
        <v/>
      </c>
      <c r="W37" t="str">
        <f>IF(OR(ISBLANK(R37),L37=41),"",VLOOKUP(V37,等級表!$H$1:$I$50,2,FALSE))</f>
        <v/>
      </c>
      <c r="X37" s="6" t="str">
        <f t="shared" ca="1" si="7"/>
        <v/>
      </c>
      <c r="Y37" s="24"/>
      <c r="Z37" s="24"/>
      <c r="AA37" s="6" t="str">
        <f t="shared" ca="1" si="9"/>
        <v/>
      </c>
      <c r="AB37" s="24"/>
      <c r="AC37" s="24"/>
      <c r="AD37" s="6" t="str">
        <f t="shared" ca="1" si="6"/>
        <v/>
      </c>
      <c r="AE37" s="24"/>
      <c r="AF37" s="24"/>
      <c r="AG37" s="26" t="str">
        <f t="shared" si="4"/>
        <v/>
      </c>
      <c r="AH37" s="51"/>
    </row>
    <row r="38" spans="1:34">
      <c r="A38" s="49"/>
      <c r="B38" s="10"/>
      <c r="C38" s="10"/>
      <c r="D38" s="10"/>
      <c r="E38" s="10"/>
      <c r="F38" s="10"/>
      <c r="G38" s="10"/>
      <c r="H38" s="10"/>
      <c r="I38" s="10"/>
      <c r="J38" s="10"/>
      <c r="K38" s="11"/>
      <c r="L38" s="10"/>
      <c r="M38" s="10"/>
      <c r="N38" s="10"/>
      <c r="O38" s="10"/>
      <c r="P38" s="10"/>
      <c r="Q38" s="10"/>
      <c r="R38" s="10"/>
      <c r="S38" t="str">
        <f>IF(ISBLANK(R38),"",VLOOKUP(R38,等級表!$D$1:$E$50,2,FALSE))</f>
        <v/>
      </c>
      <c r="T38" t="str">
        <f>IF(OR(ISBLANK(R38),L38=41),"",VLOOKUP(R38,等級表!$D$1:$I$50,3,FALSE))</f>
        <v/>
      </c>
      <c r="U38" t="str">
        <f>IF(OR(ISBLANK(R38),L38=41),"",VLOOKUP(T38,等級表!$F$1:$G$50,2,FALSE))</f>
        <v/>
      </c>
      <c r="V38" t="str">
        <f>IF(OR(ISBLANK(R38),L38=41),"",VLOOKUP(R38,等級表!$D$1:$I$50,5,FALSE))</f>
        <v/>
      </c>
      <c r="W38" t="str">
        <f>IF(OR(ISBLANK(R38),L38=41),"",VLOOKUP(V38,等級表!$H$1:$I$50,2,FALSE))</f>
        <v/>
      </c>
      <c r="X38" s="6" t="str">
        <f t="shared" ca="1" si="7"/>
        <v/>
      </c>
      <c r="Y38" s="24"/>
      <c r="Z38" s="24"/>
      <c r="AA38" s="6" t="str">
        <f t="shared" ca="1" si="9"/>
        <v/>
      </c>
      <c r="AB38" s="24"/>
      <c r="AC38" s="24"/>
      <c r="AD38" s="6" t="str">
        <f t="shared" ca="1" si="6"/>
        <v/>
      </c>
      <c r="AE38" s="24"/>
      <c r="AF38" s="24"/>
      <c r="AG38" s="26" t="str">
        <f t="shared" si="4"/>
        <v/>
      </c>
      <c r="AH38" s="51"/>
    </row>
    <row r="39" spans="1:34">
      <c r="A39" s="49"/>
      <c r="B39" s="10"/>
      <c r="C39" s="10"/>
      <c r="D39" s="10"/>
      <c r="E39" s="10"/>
      <c r="F39" s="10"/>
      <c r="G39" s="10"/>
      <c r="H39" s="10"/>
      <c r="I39" s="10"/>
      <c r="J39" s="10"/>
      <c r="K39" s="11"/>
      <c r="L39" s="10"/>
      <c r="M39" s="10"/>
      <c r="N39" s="10"/>
      <c r="O39" s="10"/>
      <c r="P39" s="10"/>
      <c r="Q39" s="10"/>
      <c r="R39" s="10"/>
      <c r="S39" t="str">
        <f>IF(ISBLANK(R39),"",VLOOKUP(R39,等級表!$D$1:$E$50,2,FALSE))</f>
        <v/>
      </c>
      <c r="T39" t="str">
        <f>IF(OR(ISBLANK(R39),L39=41),"",VLOOKUP(R39,等級表!$D$1:$I$50,3,FALSE))</f>
        <v/>
      </c>
      <c r="U39" t="str">
        <f>IF(OR(ISBLANK(R39),L39=41),"",VLOOKUP(T39,等級表!$F$1:$G$50,2,FALSE))</f>
        <v/>
      </c>
      <c r="V39" t="str">
        <f>IF(OR(ISBLANK(R39),L39=41),"",VLOOKUP(R39,等級表!$D$1:$I$50,5,FALSE))</f>
        <v/>
      </c>
      <c r="W39" t="str">
        <f>IF(OR(ISBLANK(R39),L39=41),"",VLOOKUP(V39,等級表!$H$1:$I$50,2,FALSE))</f>
        <v/>
      </c>
      <c r="X39" s="6" t="str">
        <f t="shared" ca="1" si="7"/>
        <v/>
      </c>
      <c r="Y39" s="24"/>
      <c r="Z39" s="24"/>
      <c r="AA39" s="6" t="str">
        <f t="shared" ca="1" si="9"/>
        <v/>
      </c>
      <c r="AB39" s="24"/>
      <c r="AC39" s="24"/>
      <c r="AD39" s="6" t="str">
        <f t="shared" ca="1" si="6"/>
        <v/>
      </c>
      <c r="AE39" s="24"/>
      <c r="AF39" s="24"/>
      <c r="AG39" s="26" t="str">
        <f t="shared" si="4"/>
        <v/>
      </c>
      <c r="AH39" s="51"/>
    </row>
    <row r="40" spans="1:34">
      <c r="A40" s="49"/>
      <c r="B40" s="10"/>
      <c r="C40" s="10"/>
      <c r="D40" s="10"/>
      <c r="E40" s="10"/>
      <c r="F40" s="10"/>
      <c r="G40" s="10"/>
      <c r="H40" s="10"/>
      <c r="I40" s="10"/>
      <c r="J40" s="10"/>
      <c r="K40" s="11"/>
      <c r="L40" s="10"/>
      <c r="M40" s="10"/>
      <c r="N40" s="10"/>
      <c r="O40" s="10"/>
      <c r="P40" s="10"/>
      <c r="Q40" s="10"/>
      <c r="R40" s="10"/>
      <c r="S40" t="str">
        <f>IF(ISBLANK(R40),"",VLOOKUP(R40,等級表!$D$1:$E$50,2,FALSE))</f>
        <v/>
      </c>
      <c r="T40" t="str">
        <f>IF(OR(ISBLANK(R40),L40=41),"",VLOOKUP(R40,等級表!$D$1:$I$50,3,FALSE))</f>
        <v/>
      </c>
      <c r="U40" t="str">
        <f>IF(OR(ISBLANK(R40),L40=41),"",VLOOKUP(T40,等級表!$F$1:$G$50,2,FALSE))</f>
        <v/>
      </c>
      <c r="V40" t="str">
        <f>IF(OR(ISBLANK(R40),L40=41),"",VLOOKUP(R40,等級表!$D$1:$I$50,5,FALSE))</f>
        <v/>
      </c>
      <c r="W40" t="str">
        <f>IF(OR(ISBLANK(R40),L40=41),"",VLOOKUP(V40,等級表!$H$1:$I$50,2,FALSE))</f>
        <v/>
      </c>
      <c r="X40" s="6" t="str">
        <f t="shared" ca="1" si="7"/>
        <v/>
      </c>
      <c r="Y40" s="24"/>
      <c r="Z40" s="24"/>
      <c r="AA40" s="6" t="str">
        <f t="shared" ca="1" si="9"/>
        <v/>
      </c>
      <c r="AB40" s="24"/>
      <c r="AC40" s="24"/>
      <c r="AD40" s="6" t="str">
        <f t="shared" ca="1" si="6"/>
        <v/>
      </c>
      <c r="AE40" s="24"/>
      <c r="AF40" s="24"/>
      <c r="AG40" s="26" t="str">
        <f t="shared" si="4"/>
        <v/>
      </c>
      <c r="AH40" s="51"/>
    </row>
    <row r="41" spans="1:34">
      <c r="A41" s="4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0"/>
      <c r="M41" s="10"/>
      <c r="N41" s="10"/>
      <c r="O41" s="10"/>
      <c r="P41" s="10"/>
      <c r="Q41" s="10"/>
      <c r="R41" s="10"/>
      <c r="S41" t="str">
        <f>IF(ISBLANK(R41),"",VLOOKUP(R41,等級表!$D$1:$E$50,2,FALSE))</f>
        <v/>
      </c>
      <c r="T41" t="str">
        <f>IF(OR(ISBLANK(R41),L41=41),"",VLOOKUP(R41,等級表!$D$1:$I$50,3,FALSE))</f>
        <v/>
      </c>
      <c r="U41" t="str">
        <f>IF(OR(ISBLANK(R41),L41=41),"",VLOOKUP(T41,等級表!$F$1:$G$50,2,FALSE))</f>
        <v/>
      </c>
      <c r="V41" t="str">
        <f>IF(OR(ISBLANK(R41),L41=41),"",VLOOKUP(R41,等級表!$D$1:$I$50,5,FALSE))</f>
        <v/>
      </c>
      <c r="W41" t="str">
        <f>IF(OR(ISBLANK(R41),L41=41),"",VLOOKUP(V41,等級表!$H$1:$I$50,2,FALSE))</f>
        <v/>
      </c>
      <c r="X41" s="6" t="str">
        <f t="shared" ca="1" si="7"/>
        <v/>
      </c>
      <c r="Y41" s="24"/>
      <c r="Z41" s="24"/>
      <c r="AA41" s="6" t="str">
        <f t="shared" ca="1" si="9"/>
        <v/>
      </c>
      <c r="AB41" s="24"/>
      <c r="AC41" s="24"/>
      <c r="AD41" s="6" t="str">
        <f t="shared" ca="1" si="6"/>
        <v/>
      </c>
      <c r="AE41" s="24"/>
      <c r="AF41" s="24"/>
      <c r="AG41" s="26" t="str">
        <f t="shared" si="4"/>
        <v/>
      </c>
      <c r="AH41" s="51"/>
    </row>
    <row r="42" spans="1:34">
      <c r="A42" s="49"/>
      <c r="B42" s="10"/>
      <c r="C42" s="10"/>
      <c r="D42" s="10"/>
      <c r="E42" s="10"/>
      <c r="F42" s="10"/>
      <c r="G42" s="10"/>
      <c r="H42" s="10"/>
      <c r="I42" s="10"/>
      <c r="J42" s="10"/>
      <c r="K42" s="11"/>
      <c r="L42" s="10"/>
      <c r="M42" s="10"/>
      <c r="N42" s="10"/>
      <c r="O42" s="10"/>
      <c r="P42" s="10"/>
      <c r="Q42" s="10"/>
      <c r="R42" s="10"/>
      <c r="S42" t="str">
        <f>IF(ISBLANK(R42),"",VLOOKUP(R42,等級表!$D$1:$E$50,2,FALSE))</f>
        <v/>
      </c>
      <c r="T42" t="str">
        <f>IF(OR(ISBLANK(R42),L42=41),"",VLOOKUP(R42,等級表!$D$1:$I$50,3,FALSE))</f>
        <v/>
      </c>
      <c r="U42" t="str">
        <f>IF(OR(ISBLANK(R42),L42=41),"",VLOOKUP(T42,等級表!$F$1:$G$50,2,FALSE))</f>
        <v/>
      </c>
      <c r="V42" t="str">
        <f>IF(OR(ISBLANK(R42),L42=41),"",VLOOKUP(R42,等級表!$D$1:$I$50,5,FALSE))</f>
        <v/>
      </c>
      <c r="W42" t="str">
        <f>IF(OR(ISBLANK(R42),L42=41),"",VLOOKUP(V42,等級表!$H$1:$I$50,2,FALSE))</f>
        <v/>
      </c>
      <c r="X42" s="6" t="str">
        <f t="shared" ca="1" si="7"/>
        <v/>
      </c>
      <c r="Y42" s="24"/>
      <c r="Z42" s="24"/>
      <c r="AA42" s="6" t="str">
        <f t="shared" ca="1" si="9"/>
        <v/>
      </c>
      <c r="AB42" s="24"/>
      <c r="AC42" s="24"/>
      <c r="AD42" s="6" t="str">
        <f t="shared" ca="1" si="6"/>
        <v/>
      </c>
      <c r="AE42" s="24"/>
      <c r="AF42" s="24"/>
      <c r="AG42" s="26" t="str">
        <f t="shared" si="4"/>
        <v/>
      </c>
      <c r="AH42" s="51"/>
    </row>
    <row r="43" spans="1:34">
      <c r="A43" s="49"/>
      <c r="B43" s="10"/>
      <c r="C43" s="10"/>
      <c r="D43" s="10"/>
      <c r="E43" s="10"/>
      <c r="F43" s="10"/>
      <c r="G43" s="10"/>
      <c r="H43" s="10"/>
      <c r="I43" s="10"/>
      <c r="J43" s="10"/>
      <c r="K43" s="11"/>
      <c r="L43" s="10"/>
      <c r="M43" s="10"/>
      <c r="N43" s="10"/>
      <c r="O43" s="10"/>
      <c r="P43" s="10"/>
      <c r="Q43" s="10"/>
      <c r="R43" s="10"/>
      <c r="S43" t="str">
        <f>IF(ISBLANK(R43),"",VLOOKUP(R43,等級表!$D$1:$E$50,2,FALSE))</f>
        <v/>
      </c>
      <c r="T43" t="str">
        <f>IF(OR(ISBLANK(R43),L43=41),"",VLOOKUP(R43,等級表!$D$1:$I$50,3,FALSE))</f>
        <v/>
      </c>
      <c r="U43" t="str">
        <f>IF(OR(ISBLANK(R43),L43=41),"",VLOOKUP(T43,等級表!$F$1:$G$50,2,FALSE))</f>
        <v/>
      </c>
      <c r="V43" t="str">
        <f>IF(OR(ISBLANK(R43),L43=41),"",VLOOKUP(R43,等級表!$D$1:$I$50,5,FALSE))</f>
        <v/>
      </c>
      <c r="W43" t="str">
        <f>IF(OR(ISBLANK(R43),L43=41),"",VLOOKUP(V43,等級表!$H$1:$I$50,2,FALSE))</f>
        <v/>
      </c>
      <c r="X43" s="6" t="str">
        <f t="shared" ca="1" si="7"/>
        <v/>
      </c>
      <c r="Y43" s="24"/>
      <c r="Z43" s="24"/>
      <c r="AA43" s="6" t="str">
        <f t="shared" ca="1" si="9"/>
        <v/>
      </c>
      <c r="AB43" s="24"/>
      <c r="AC43" s="24"/>
      <c r="AD43" s="6" t="str">
        <f t="shared" ca="1" si="6"/>
        <v/>
      </c>
      <c r="AE43" s="24"/>
      <c r="AF43" s="24"/>
      <c r="AG43" s="26" t="str">
        <f t="shared" si="4"/>
        <v/>
      </c>
      <c r="AH43" s="51"/>
    </row>
    <row r="44" spans="1:34">
      <c r="A44" s="49"/>
      <c r="B44" s="10"/>
      <c r="C44" s="10"/>
      <c r="D44" s="10"/>
      <c r="E44" s="10"/>
      <c r="F44" s="10"/>
      <c r="G44" s="10"/>
      <c r="H44" s="10"/>
      <c r="I44" s="10"/>
      <c r="J44" s="10"/>
      <c r="K44" s="11"/>
      <c r="L44" s="10"/>
      <c r="M44" s="10"/>
      <c r="N44" s="10"/>
      <c r="O44" s="10"/>
      <c r="P44" s="10"/>
      <c r="Q44" s="10"/>
      <c r="R44" s="10"/>
      <c r="S44" t="str">
        <f>IF(ISBLANK(R44),"",VLOOKUP(R44,等級表!$D$1:$E$50,2,FALSE))</f>
        <v/>
      </c>
      <c r="T44" t="str">
        <f>IF(OR(ISBLANK(R44),L44=41),"",VLOOKUP(R44,等級表!$D$1:$I$50,3,FALSE))</f>
        <v/>
      </c>
      <c r="U44" t="str">
        <f>IF(OR(ISBLANK(R44),L44=41),"",VLOOKUP(T44,等級表!$F$1:$G$50,2,FALSE))</f>
        <v/>
      </c>
      <c r="V44" t="str">
        <f>IF(OR(ISBLANK(R44),L44=41),"",VLOOKUP(R44,等級表!$D$1:$I$50,5,FALSE))</f>
        <v/>
      </c>
      <c r="W44" t="str">
        <f>IF(OR(ISBLANK(R44),L44=41),"",VLOOKUP(V44,等級表!$H$1:$I$50,2,FALSE))</f>
        <v/>
      </c>
      <c r="X44" s="6" t="str">
        <f t="shared" ca="1" si="7"/>
        <v/>
      </c>
      <c r="Y44" s="24"/>
      <c r="Z44" s="24"/>
      <c r="AA44" s="6" t="str">
        <f t="shared" ca="1" si="9"/>
        <v/>
      </c>
      <c r="AB44" s="24"/>
      <c r="AC44" s="24"/>
      <c r="AD44" s="6" t="str">
        <f t="shared" ca="1" si="6"/>
        <v/>
      </c>
      <c r="AE44" s="24"/>
      <c r="AF44" s="24"/>
      <c r="AG44" s="26" t="str">
        <f t="shared" si="4"/>
        <v/>
      </c>
      <c r="AH44" s="51"/>
    </row>
    <row r="45" spans="1:34">
      <c r="A45" s="49"/>
      <c r="B45" s="10"/>
      <c r="C45" s="10"/>
      <c r="D45" s="10"/>
      <c r="E45" s="10"/>
      <c r="F45" s="10"/>
      <c r="G45" s="10"/>
      <c r="H45" s="10"/>
      <c r="I45" s="10"/>
      <c r="J45" s="10"/>
      <c r="K45" s="11"/>
      <c r="L45" s="10"/>
      <c r="M45" s="10"/>
      <c r="N45" s="10"/>
      <c r="O45" s="10"/>
      <c r="P45" s="10"/>
      <c r="Q45" s="10"/>
      <c r="R45" s="10"/>
      <c r="S45" t="str">
        <f>IF(ISBLANK(R45),"",VLOOKUP(R45,等級表!$D$1:$E$50,2,FALSE))</f>
        <v/>
      </c>
      <c r="T45" t="str">
        <f>IF(OR(ISBLANK(R45),L45=41),"",VLOOKUP(R45,等級表!$D$1:$I$50,3,FALSE))</f>
        <v/>
      </c>
      <c r="U45" t="str">
        <f>IF(OR(ISBLANK(R45),L45=41),"",VLOOKUP(T45,等級表!$F$1:$G$50,2,FALSE))</f>
        <v/>
      </c>
      <c r="V45" t="str">
        <f>IF(OR(ISBLANK(R45),L45=41),"",VLOOKUP(R45,等級表!$D$1:$I$50,5,FALSE))</f>
        <v/>
      </c>
      <c r="W45" t="str">
        <f>IF(OR(ISBLANK(R45),L45=41),"",VLOOKUP(V45,等級表!$H$1:$I$50,2,FALSE))</f>
        <v/>
      </c>
      <c r="X45" s="6" t="str">
        <f t="shared" ca="1" si="7"/>
        <v/>
      </c>
      <c r="Y45" s="24"/>
      <c r="Z45" s="24"/>
      <c r="AA45" s="6" t="str">
        <f t="shared" ca="1" si="9"/>
        <v/>
      </c>
      <c r="AB45" s="24"/>
      <c r="AC45" s="24"/>
      <c r="AD45" s="6" t="str">
        <f t="shared" ca="1" si="6"/>
        <v/>
      </c>
      <c r="AE45" s="24"/>
      <c r="AF45" s="24"/>
      <c r="AG45" s="26" t="str">
        <f t="shared" si="4"/>
        <v/>
      </c>
      <c r="AH45" s="51"/>
    </row>
    <row r="46" spans="1:34">
      <c r="A46" s="49"/>
      <c r="B46" s="10"/>
      <c r="C46" s="10"/>
      <c r="D46" s="10"/>
      <c r="E46" s="10"/>
      <c r="F46" s="10"/>
      <c r="G46" s="10"/>
      <c r="H46" s="10"/>
      <c r="I46" s="10"/>
      <c r="J46" s="10"/>
      <c r="K46" s="11"/>
      <c r="L46" s="10"/>
      <c r="M46" s="10"/>
      <c r="N46" s="10"/>
      <c r="O46" s="10"/>
      <c r="P46" s="10"/>
      <c r="Q46" s="10"/>
      <c r="R46" s="10"/>
      <c r="S46" t="str">
        <f>IF(ISBLANK(R46),"",VLOOKUP(R46,等級表!$D$1:$E$50,2,FALSE))</f>
        <v/>
      </c>
      <c r="T46" t="str">
        <f>IF(OR(ISBLANK(R46),L46=41),"",VLOOKUP(R46,等級表!$D$1:$I$50,3,FALSE))</f>
        <v/>
      </c>
      <c r="U46" t="str">
        <f>IF(OR(ISBLANK(R46),L46=41),"",VLOOKUP(T46,等級表!$F$1:$G$50,2,FALSE))</f>
        <v/>
      </c>
      <c r="V46" t="str">
        <f>IF(OR(ISBLANK(R46),L46=41),"",VLOOKUP(R46,等級表!$D$1:$I$50,5,FALSE))</f>
        <v/>
      </c>
      <c r="W46" t="str">
        <f>IF(OR(ISBLANK(R46),L46=41),"",VLOOKUP(V46,等級表!$H$1:$I$50,2,FALSE))</f>
        <v/>
      </c>
      <c r="X46" s="6" t="str">
        <f t="shared" ca="1" si="7"/>
        <v/>
      </c>
      <c r="Y46" s="24"/>
      <c r="Z46" s="24"/>
      <c r="AA46" s="6" t="str">
        <f t="shared" ca="1" si="9"/>
        <v/>
      </c>
      <c r="AB46" s="24"/>
      <c r="AC46" s="24"/>
      <c r="AD46" s="6" t="str">
        <f t="shared" ca="1" si="6"/>
        <v/>
      </c>
      <c r="AE46" s="24"/>
      <c r="AF46" s="24"/>
      <c r="AG46" s="26" t="str">
        <f t="shared" si="4"/>
        <v/>
      </c>
      <c r="AH46" s="51"/>
    </row>
    <row r="47" spans="1:34">
      <c r="A47" s="49"/>
      <c r="B47" s="10"/>
      <c r="C47" s="10"/>
      <c r="D47" s="10"/>
      <c r="E47" s="10"/>
      <c r="F47" s="10"/>
      <c r="G47" s="10"/>
      <c r="H47" s="10"/>
      <c r="I47" s="10"/>
      <c r="J47" s="10"/>
      <c r="K47" s="11"/>
      <c r="L47" s="10"/>
      <c r="M47" s="10"/>
      <c r="N47" s="10"/>
      <c r="O47" s="10"/>
      <c r="P47" s="10"/>
      <c r="Q47" s="10"/>
      <c r="R47" s="10"/>
      <c r="S47" t="str">
        <f>IF(ISBLANK(R47),"",VLOOKUP(R47,等級表!$D$1:$E$50,2,FALSE))</f>
        <v/>
      </c>
      <c r="T47" t="str">
        <f>IF(OR(ISBLANK(R47),L47=41),"",VLOOKUP(R47,等級表!$D$1:$I$50,3,FALSE))</f>
        <v/>
      </c>
      <c r="U47" t="str">
        <f>IF(OR(ISBLANK(R47),L47=41),"",VLOOKUP(T47,等級表!$F$1:$G$50,2,FALSE))</f>
        <v/>
      </c>
      <c r="V47" t="str">
        <f>IF(OR(ISBLANK(R47),L47=41),"",VLOOKUP(R47,等級表!$D$1:$I$50,5,FALSE))</f>
        <v/>
      </c>
      <c r="W47" t="str">
        <f>IF(OR(ISBLANK(R47),L47=41),"",VLOOKUP(V47,等級表!$H$1:$I$50,2,FALSE))</f>
        <v/>
      </c>
      <c r="X47" s="6" t="str">
        <f t="shared" ca="1" si="7"/>
        <v/>
      </c>
      <c r="Y47" s="24"/>
      <c r="Z47" s="24"/>
      <c r="AA47" s="6" t="str">
        <f t="shared" ca="1" si="9"/>
        <v/>
      </c>
      <c r="AB47" s="24"/>
      <c r="AC47" s="24"/>
      <c r="AD47" s="6" t="str">
        <f t="shared" ca="1" si="6"/>
        <v/>
      </c>
      <c r="AE47" s="24"/>
      <c r="AF47" s="24"/>
      <c r="AG47" s="26" t="str">
        <f t="shared" si="4"/>
        <v/>
      </c>
      <c r="AH47" s="51"/>
    </row>
    <row r="48" spans="1:34">
      <c r="A48" s="49"/>
      <c r="B48" s="10"/>
      <c r="C48" s="10"/>
      <c r="D48" s="10"/>
      <c r="E48" s="10"/>
      <c r="F48" s="10"/>
      <c r="G48" s="10"/>
      <c r="H48" s="10"/>
      <c r="I48" s="10"/>
      <c r="J48" s="10"/>
      <c r="K48" s="11"/>
      <c r="L48" s="10"/>
      <c r="M48" s="10"/>
      <c r="N48" s="10"/>
      <c r="O48" s="10"/>
      <c r="P48" s="10"/>
      <c r="Q48" s="10"/>
      <c r="R48" s="10"/>
      <c r="S48" t="str">
        <f>IF(ISBLANK(R48),"",VLOOKUP(R48,等級表!$D$1:$E$50,2,FALSE))</f>
        <v/>
      </c>
      <c r="T48" t="str">
        <f>IF(OR(ISBLANK(R48),L48=41),"",VLOOKUP(R48,等級表!$D$1:$I$50,3,FALSE))</f>
        <v/>
      </c>
      <c r="U48" t="str">
        <f>IF(OR(ISBLANK(R48),L48=41),"",VLOOKUP(T48,等級表!$F$1:$G$50,2,FALSE))</f>
        <v/>
      </c>
      <c r="V48" t="str">
        <f>IF(OR(ISBLANK(R48),L48=41),"",VLOOKUP(R48,等級表!$D$1:$I$50,5,FALSE))</f>
        <v/>
      </c>
      <c r="W48" t="str">
        <f>IF(OR(ISBLANK(R48),L48=41),"",VLOOKUP(V48,等級表!$H$1:$I$50,2,FALSE))</f>
        <v/>
      </c>
      <c r="X48" s="6" t="str">
        <f t="shared" ca="1" si="7"/>
        <v/>
      </c>
      <c r="Y48" s="24"/>
      <c r="Z48" s="24"/>
      <c r="AA48" s="6" t="str">
        <f t="shared" ca="1" si="9"/>
        <v/>
      </c>
      <c r="AB48" s="24"/>
      <c r="AC48" s="24"/>
      <c r="AD48" s="6" t="str">
        <f t="shared" ca="1" si="6"/>
        <v/>
      </c>
      <c r="AE48" s="24"/>
      <c r="AF48" s="24"/>
      <c r="AG48" s="26" t="str">
        <f t="shared" si="4"/>
        <v/>
      </c>
      <c r="AH48" s="51"/>
    </row>
    <row r="49" spans="1:34">
      <c r="A49" s="49"/>
      <c r="B49" s="10"/>
      <c r="C49" s="10"/>
      <c r="D49" s="10"/>
      <c r="E49" s="10"/>
      <c r="F49" s="10"/>
      <c r="G49" s="10"/>
      <c r="H49" s="10"/>
      <c r="I49" s="10"/>
      <c r="J49" s="10"/>
      <c r="K49" s="11"/>
      <c r="L49" s="10"/>
      <c r="M49" s="10"/>
      <c r="N49" s="10"/>
      <c r="O49" s="10"/>
      <c r="P49" s="10"/>
      <c r="Q49" s="10"/>
      <c r="R49" s="10"/>
      <c r="S49" t="str">
        <f>IF(ISBLANK(R49),"",VLOOKUP(R49,等級表!$D$1:$E$50,2,FALSE))</f>
        <v/>
      </c>
      <c r="T49" t="str">
        <f>IF(OR(ISBLANK(R49),L49=41),"",VLOOKUP(R49,等級表!$D$1:$I$50,3,FALSE))</f>
        <v/>
      </c>
      <c r="U49" t="str">
        <f>IF(OR(ISBLANK(R49),L49=41),"",VLOOKUP(T49,等級表!$F$1:$G$50,2,FALSE))</f>
        <v/>
      </c>
      <c r="V49" t="str">
        <f>IF(OR(ISBLANK(R49),L49=41),"",VLOOKUP(R49,等級表!$D$1:$I$50,5,FALSE))</f>
        <v/>
      </c>
      <c r="W49" t="str">
        <f>IF(OR(ISBLANK(R49),L49=41),"",VLOOKUP(V49,等級表!$H$1:$I$50,2,FALSE))</f>
        <v/>
      </c>
      <c r="X49" s="6" t="str">
        <f t="shared" ca="1" si="7"/>
        <v/>
      </c>
      <c r="Y49" s="24"/>
      <c r="Z49" s="24"/>
      <c r="AA49" s="6" t="str">
        <f t="shared" ca="1" si="9"/>
        <v/>
      </c>
      <c r="AB49" s="24"/>
      <c r="AC49" s="24"/>
      <c r="AD49" s="6" t="str">
        <f t="shared" ca="1" si="6"/>
        <v/>
      </c>
      <c r="AE49" s="24"/>
      <c r="AF49" s="24"/>
      <c r="AG49" s="26" t="str">
        <f t="shared" si="4"/>
        <v/>
      </c>
      <c r="AH49" s="51"/>
    </row>
    <row r="50" spans="1:34">
      <c r="A50" s="49"/>
      <c r="B50" s="10"/>
      <c r="C50" s="10"/>
      <c r="D50" s="10"/>
      <c r="E50" s="10"/>
      <c r="F50" s="10"/>
      <c r="G50" s="10"/>
      <c r="H50" s="10"/>
      <c r="I50" s="10"/>
      <c r="J50" s="10"/>
      <c r="K50" s="11"/>
      <c r="L50" s="10"/>
      <c r="M50" s="10"/>
      <c r="N50" s="10"/>
      <c r="O50" s="10"/>
      <c r="P50" s="10"/>
      <c r="Q50" s="10"/>
      <c r="R50" s="10"/>
      <c r="S50" t="str">
        <f>IF(ISBLANK(R50),"",VLOOKUP(R50,等級表!$D$1:$E$50,2,FALSE))</f>
        <v/>
      </c>
      <c r="T50" t="str">
        <f>IF(OR(ISBLANK(R50),L50=41),"",VLOOKUP(R50,等級表!$D$1:$I$50,3,FALSE))</f>
        <v/>
      </c>
      <c r="U50" t="str">
        <f>IF(OR(ISBLANK(R50),L50=41),"",VLOOKUP(T50,等級表!$F$1:$G$50,2,FALSE))</f>
        <v/>
      </c>
      <c r="V50" t="str">
        <f>IF(OR(ISBLANK(R50),L50=41),"",VLOOKUP(R50,等級表!$D$1:$I$50,5,FALSE))</f>
        <v/>
      </c>
      <c r="W50" t="str">
        <f>IF(OR(ISBLANK(R50),L50=41),"",VLOOKUP(V50,等級表!$H$1:$I$50,2,FALSE))</f>
        <v/>
      </c>
      <c r="X50" s="6" t="str">
        <f t="shared" ca="1" si="7"/>
        <v/>
      </c>
      <c r="Y50" s="24"/>
      <c r="Z50" s="24"/>
      <c r="AA50" s="6" t="str">
        <f t="shared" ca="1" si="9"/>
        <v/>
      </c>
      <c r="AB50" s="24"/>
      <c r="AC50" s="24"/>
      <c r="AD50" s="6" t="str">
        <f t="shared" ca="1" si="6"/>
        <v/>
      </c>
      <c r="AE50" s="24"/>
      <c r="AF50" s="24"/>
      <c r="AG50" s="26" t="str">
        <f t="shared" si="4"/>
        <v/>
      </c>
      <c r="AH50" s="51"/>
    </row>
    <row r="51" spans="1:34">
      <c r="A51" s="49"/>
      <c r="B51" s="10"/>
      <c r="C51" s="10"/>
      <c r="D51" s="10"/>
      <c r="E51" s="10"/>
      <c r="F51" s="10"/>
      <c r="G51" s="10"/>
      <c r="H51" s="10"/>
      <c r="I51" s="10"/>
      <c r="J51" s="10"/>
      <c r="K51" s="11"/>
      <c r="L51" s="10"/>
      <c r="M51" s="10"/>
      <c r="N51" s="10"/>
      <c r="O51" s="10"/>
      <c r="P51" s="10"/>
      <c r="Q51" s="10"/>
      <c r="R51" s="10"/>
      <c r="S51" t="str">
        <f>IF(ISBLANK(R51),"",VLOOKUP(R51,等級表!$D$1:$E$50,2,FALSE))</f>
        <v/>
      </c>
      <c r="T51" t="str">
        <f>IF(OR(ISBLANK(R51),L51=41),"",VLOOKUP(R51,等級表!$D$1:$I$50,3,FALSE))</f>
        <v/>
      </c>
      <c r="U51" t="str">
        <f>IF(OR(ISBLANK(R51),L51=41),"",VLOOKUP(T51,等級表!$F$1:$G$50,2,FALSE))</f>
        <v/>
      </c>
      <c r="V51" t="str">
        <f>IF(OR(ISBLANK(R51),L51=41),"",VLOOKUP(R51,等級表!$D$1:$I$50,5,FALSE))</f>
        <v/>
      </c>
      <c r="W51" t="str">
        <f>IF(OR(ISBLANK(R51),L51=41),"",VLOOKUP(V51,等級表!$H$1:$I$50,2,FALSE))</f>
        <v/>
      </c>
      <c r="X51" s="6" t="str">
        <f t="shared" ca="1" si="7"/>
        <v/>
      </c>
      <c r="Y51" s="24"/>
      <c r="Z51" s="24"/>
      <c r="AA51" s="6" t="str">
        <f t="shared" ca="1" si="9"/>
        <v/>
      </c>
      <c r="AB51" s="24"/>
      <c r="AC51" s="24"/>
      <c r="AD51" s="6" t="str">
        <f t="shared" ca="1" si="6"/>
        <v/>
      </c>
      <c r="AE51" s="24"/>
      <c r="AF51" s="24"/>
      <c r="AG51" s="26" t="str">
        <f t="shared" si="4"/>
        <v/>
      </c>
      <c r="AH51" s="51"/>
    </row>
    <row r="52" spans="1:34">
      <c r="A52" s="49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0"/>
      <c r="M52" s="10"/>
      <c r="N52" s="10"/>
      <c r="O52" s="10"/>
      <c r="P52" s="10"/>
      <c r="Q52" s="10"/>
      <c r="R52" s="10"/>
      <c r="S52" t="str">
        <f>IF(ISBLANK(R52),"",VLOOKUP(R52,等級表!$D$1:$E$50,2,FALSE))</f>
        <v/>
      </c>
      <c r="T52" t="str">
        <f>IF(OR(ISBLANK(R52),L52=41),"",VLOOKUP(R52,等級表!$D$1:$I$50,3,FALSE))</f>
        <v/>
      </c>
      <c r="U52" t="str">
        <f>IF(OR(ISBLANK(R52),L52=41),"",VLOOKUP(T52,等級表!$F$1:$G$50,2,FALSE))</f>
        <v/>
      </c>
      <c r="V52" t="str">
        <f>IF(OR(ISBLANK(R52),L52=41),"",VLOOKUP(R52,等級表!$D$1:$I$50,5,FALSE))</f>
        <v/>
      </c>
      <c r="W52" t="str">
        <f>IF(OR(ISBLANK(R52),L52=41),"",VLOOKUP(V52,等級表!$H$1:$I$50,2,FALSE))</f>
        <v/>
      </c>
      <c r="X52" s="6" t="str">
        <f t="shared" ca="1" si="7"/>
        <v/>
      </c>
      <c r="Y52" s="24"/>
      <c r="Z52" s="24"/>
      <c r="AA52" s="6" t="str">
        <f t="shared" ca="1" si="9"/>
        <v/>
      </c>
      <c r="AB52" s="24"/>
      <c r="AC52" s="24"/>
      <c r="AD52" s="6" t="str">
        <f t="shared" ca="1" si="6"/>
        <v/>
      </c>
      <c r="AE52" s="24"/>
      <c r="AF52" s="24"/>
      <c r="AG52" s="26" t="str">
        <f t="shared" si="4"/>
        <v/>
      </c>
      <c r="AH52" s="51"/>
    </row>
    <row r="53" spans="1:34">
      <c r="A53" s="49"/>
      <c r="B53" s="10"/>
      <c r="C53" s="10"/>
      <c r="D53" s="10"/>
      <c r="E53" s="10"/>
      <c r="F53" s="10"/>
      <c r="G53" s="10"/>
      <c r="H53" s="10"/>
      <c r="I53" s="10"/>
      <c r="J53" s="10"/>
      <c r="K53" s="11"/>
      <c r="L53" s="10"/>
      <c r="M53" s="10"/>
      <c r="N53" s="10"/>
      <c r="O53" s="10"/>
      <c r="P53" s="10"/>
      <c r="Q53" s="10"/>
      <c r="R53" s="10"/>
      <c r="S53" t="str">
        <f>IF(ISBLANK(R53),"",VLOOKUP(R53,等級表!$D$1:$E$50,2,FALSE))</f>
        <v/>
      </c>
      <c r="T53" t="str">
        <f>IF(OR(ISBLANK(R53),L53=41),"",VLOOKUP(R53,等級表!$D$1:$I$50,3,FALSE))</f>
        <v/>
      </c>
      <c r="U53" t="str">
        <f>IF(OR(ISBLANK(R53),L53=41),"",VLOOKUP(T53,等級表!$F$1:$G$50,2,FALSE))</f>
        <v/>
      </c>
      <c r="V53" t="str">
        <f>IF(OR(ISBLANK(R53),L53=41),"",VLOOKUP(R53,等級表!$D$1:$I$50,5,FALSE))</f>
        <v/>
      </c>
      <c r="W53" t="str">
        <f>IF(OR(ISBLANK(R53),L53=41),"",VLOOKUP(V53,等級表!$H$1:$I$50,2,FALSE))</f>
        <v/>
      </c>
      <c r="X53" s="6" t="str">
        <f t="shared" ca="1" si="7"/>
        <v/>
      </c>
      <c r="Y53" s="24"/>
      <c r="Z53" s="24"/>
      <c r="AA53" s="6" t="str">
        <f t="shared" ca="1" si="9"/>
        <v/>
      </c>
      <c r="AB53" s="24"/>
      <c r="AC53" s="24"/>
      <c r="AD53" s="6" t="str">
        <f t="shared" ca="1" si="6"/>
        <v/>
      </c>
      <c r="AE53" s="24"/>
      <c r="AF53" s="24"/>
      <c r="AG53" s="26" t="str">
        <f t="shared" si="4"/>
        <v/>
      </c>
      <c r="AH53" s="51"/>
    </row>
    <row r="54" spans="1:34">
      <c r="A54" s="49"/>
      <c r="B54" s="10"/>
      <c r="C54" s="10"/>
      <c r="D54" s="10"/>
      <c r="E54" s="10"/>
      <c r="F54" s="10"/>
      <c r="G54" s="10"/>
      <c r="H54" s="10"/>
      <c r="I54" s="10"/>
      <c r="J54" s="10"/>
      <c r="K54" s="11"/>
      <c r="L54" s="10"/>
      <c r="M54" s="10"/>
      <c r="N54" s="10"/>
      <c r="O54" s="10"/>
      <c r="P54" s="10"/>
      <c r="Q54" s="10"/>
      <c r="R54" s="10"/>
      <c r="S54" t="str">
        <f>IF(ISBLANK(R54),"",VLOOKUP(R54,等級表!$D$1:$E$50,2,FALSE))</f>
        <v/>
      </c>
      <c r="T54" t="str">
        <f>IF(OR(ISBLANK(R54),L54=41),"",VLOOKUP(R54,等級表!$D$1:$I$50,3,FALSE))</f>
        <v/>
      </c>
      <c r="U54" t="str">
        <f>IF(OR(ISBLANK(R54),L54=41),"",VLOOKUP(T54,等級表!$F$1:$G$50,2,FALSE))</f>
        <v/>
      </c>
      <c r="V54" t="str">
        <f>IF(OR(ISBLANK(R54),L54=41),"",VLOOKUP(R54,等級表!$D$1:$I$50,5,FALSE))</f>
        <v/>
      </c>
      <c r="W54" t="str">
        <f>IF(OR(ISBLANK(R54),L54=41),"",VLOOKUP(V54,等級表!$H$1:$I$50,2,FALSE))</f>
        <v/>
      </c>
      <c r="X54" s="6" t="str">
        <f t="shared" ca="1" si="7"/>
        <v/>
      </c>
      <c r="Y54" s="24"/>
      <c r="Z54" s="24"/>
      <c r="AA54" s="6" t="str">
        <f t="shared" ca="1" si="9"/>
        <v/>
      </c>
      <c r="AB54" s="24"/>
      <c r="AC54" s="24"/>
      <c r="AD54" s="6" t="str">
        <f t="shared" ca="1" si="6"/>
        <v/>
      </c>
      <c r="AE54" s="24"/>
      <c r="AF54" s="24"/>
      <c r="AG54" s="26" t="str">
        <f t="shared" si="4"/>
        <v/>
      </c>
      <c r="AH54" s="51"/>
    </row>
    <row r="55" spans="1:34">
      <c r="A55" s="49"/>
      <c r="B55" s="10"/>
      <c r="C55" s="10"/>
      <c r="D55" s="10"/>
      <c r="E55" s="10"/>
      <c r="F55" s="10"/>
      <c r="G55" s="10"/>
      <c r="H55" s="10"/>
      <c r="I55" s="10"/>
      <c r="J55" s="10"/>
      <c r="K55" s="11"/>
      <c r="L55" s="10"/>
      <c r="M55" s="10"/>
      <c r="N55" s="10"/>
      <c r="O55" s="10"/>
      <c r="P55" s="10"/>
      <c r="Q55" s="10"/>
      <c r="R55" s="10"/>
      <c r="S55" t="str">
        <f>IF(ISBLANK(R55),"",VLOOKUP(R55,等級表!$D$1:$E$50,2,FALSE))</f>
        <v/>
      </c>
      <c r="T55" t="str">
        <f>IF(OR(ISBLANK(R55),L55=41),"",VLOOKUP(R55,等級表!$D$1:$I$50,3,FALSE))</f>
        <v/>
      </c>
      <c r="U55" t="str">
        <f>IF(OR(ISBLANK(R55),L55=41),"",VLOOKUP(T55,等級表!$F$1:$G$50,2,FALSE))</f>
        <v/>
      </c>
      <c r="V55" t="str">
        <f>IF(OR(ISBLANK(R55),L55=41),"",VLOOKUP(R55,等級表!$D$1:$I$50,5,FALSE))</f>
        <v/>
      </c>
      <c r="W55" t="str">
        <f>IF(OR(ISBLANK(R55),L55=41),"",VLOOKUP(V55,等級表!$H$1:$I$50,2,FALSE))</f>
        <v/>
      </c>
      <c r="X55" s="6" t="str">
        <f t="shared" ca="1" si="7"/>
        <v/>
      </c>
      <c r="Y55" s="24"/>
      <c r="Z55" s="24"/>
      <c r="AA55" s="6" t="str">
        <f t="shared" ca="1" si="9"/>
        <v/>
      </c>
      <c r="AB55" s="24"/>
      <c r="AC55" s="24"/>
      <c r="AD55" s="6" t="str">
        <f t="shared" ca="1" si="6"/>
        <v/>
      </c>
      <c r="AE55" s="24"/>
      <c r="AF55" s="24"/>
      <c r="AG55" s="26" t="str">
        <f t="shared" si="4"/>
        <v/>
      </c>
      <c r="AH55" s="51"/>
    </row>
    <row r="56" spans="1:34">
      <c r="A56" s="49"/>
      <c r="B56" s="10"/>
      <c r="C56" s="10"/>
      <c r="D56" s="10"/>
      <c r="E56" s="10"/>
      <c r="F56" s="10"/>
      <c r="G56" s="10"/>
      <c r="H56" s="10"/>
      <c r="I56" s="10"/>
      <c r="J56" s="10"/>
      <c r="K56" s="11"/>
      <c r="L56" s="10"/>
      <c r="M56" s="10"/>
      <c r="N56" s="10"/>
      <c r="O56" s="10"/>
      <c r="P56" s="10"/>
      <c r="Q56" s="10"/>
      <c r="R56" s="10"/>
      <c r="S56" t="str">
        <f>IF(ISBLANK(R56),"",VLOOKUP(R56,等級表!$D$1:$E$50,2,FALSE))</f>
        <v/>
      </c>
      <c r="T56" t="str">
        <f>IF(OR(ISBLANK(R56),L56=41),"",VLOOKUP(R56,等級表!$D$1:$I$50,3,FALSE))</f>
        <v/>
      </c>
      <c r="U56" t="str">
        <f>IF(OR(ISBLANK(R56),L56=41),"",VLOOKUP(T56,等級表!$F$1:$G$50,2,FALSE))</f>
        <v/>
      </c>
      <c r="V56" t="str">
        <f>IF(OR(ISBLANK(R56),L56=41),"",VLOOKUP(R56,等級表!$D$1:$I$50,5,FALSE))</f>
        <v/>
      </c>
      <c r="W56" t="str">
        <f>IF(OR(ISBLANK(R56),L56=41),"",VLOOKUP(V56,等級表!$H$1:$I$50,2,FALSE))</f>
        <v/>
      </c>
      <c r="X56" s="6" t="str">
        <f t="shared" ca="1" si="7"/>
        <v/>
      </c>
      <c r="Y56" s="24"/>
      <c r="Z56" s="24"/>
      <c r="AA56" s="6" t="str">
        <f t="shared" ca="1" si="9"/>
        <v/>
      </c>
      <c r="AB56" s="24"/>
      <c r="AC56" s="24"/>
      <c r="AD56" s="6" t="str">
        <f t="shared" ca="1" si="6"/>
        <v/>
      </c>
      <c r="AE56" s="24"/>
      <c r="AF56" s="24"/>
      <c r="AG56" s="26" t="str">
        <f t="shared" si="4"/>
        <v/>
      </c>
      <c r="AH56" s="51"/>
    </row>
    <row r="57" spans="1:34">
      <c r="A57" s="49"/>
      <c r="B57" s="10"/>
      <c r="C57" s="10"/>
      <c r="D57" s="10"/>
      <c r="E57" s="10"/>
      <c r="F57" s="10"/>
      <c r="G57" s="10"/>
      <c r="H57" s="10"/>
      <c r="I57" s="10"/>
      <c r="J57" s="10"/>
      <c r="K57" s="11"/>
      <c r="L57" s="10"/>
      <c r="M57" s="10"/>
      <c r="N57" s="10"/>
      <c r="O57" s="10"/>
      <c r="P57" s="10"/>
      <c r="Q57" s="10"/>
      <c r="R57" s="10"/>
      <c r="S57" t="str">
        <f>IF(ISBLANK(R57),"",VLOOKUP(R57,等級表!$D$1:$E$50,2,FALSE))</f>
        <v/>
      </c>
      <c r="T57" t="str">
        <f>IF(OR(ISBLANK(R57),L57=41),"",VLOOKUP(R57,等級表!$D$1:$I$50,3,FALSE))</f>
        <v/>
      </c>
      <c r="U57" t="str">
        <f>IF(OR(ISBLANK(R57),L57=41),"",VLOOKUP(T57,等級表!$F$1:$G$50,2,FALSE))</f>
        <v/>
      </c>
      <c r="V57" t="str">
        <f>IF(OR(ISBLANK(R57),L57=41),"",VLOOKUP(R57,等級表!$D$1:$I$50,5,FALSE))</f>
        <v/>
      </c>
      <c r="W57" t="str">
        <f>IF(OR(ISBLANK(R57),L57=41),"",VLOOKUP(V57,等級表!$H$1:$I$50,2,FALSE))</f>
        <v/>
      </c>
      <c r="X57" s="6" t="str">
        <f t="shared" ca="1" si="7"/>
        <v/>
      </c>
      <c r="Y57" s="24"/>
      <c r="Z57" s="24"/>
      <c r="AA57" s="6" t="str">
        <f t="shared" ca="1" si="9"/>
        <v/>
      </c>
      <c r="AB57" s="24"/>
      <c r="AC57" s="24"/>
      <c r="AD57" s="6" t="str">
        <f t="shared" ca="1" si="6"/>
        <v/>
      </c>
      <c r="AE57" s="24"/>
      <c r="AF57" s="24"/>
      <c r="AG57" s="26" t="str">
        <f t="shared" si="4"/>
        <v/>
      </c>
      <c r="AH57" s="51"/>
    </row>
    <row r="58" spans="1:34">
      <c r="A58" s="49"/>
      <c r="B58" s="10"/>
      <c r="C58" s="10"/>
      <c r="D58" s="10"/>
      <c r="E58" s="10"/>
      <c r="F58" s="10"/>
      <c r="G58" s="10"/>
      <c r="H58" s="10"/>
      <c r="I58" s="10"/>
      <c r="J58" s="10"/>
      <c r="K58" s="11"/>
      <c r="L58" s="10"/>
      <c r="M58" s="10"/>
      <c r="N58" s="10"/>
      <c r="O58" s="10"/>
      <c r="P58" s="10"/>
      <c r="Q58" s="10"/>
      <c r="R58" s="10"/>
      <c r="S58" t="str">
        <f>IF(ISBLANK(R58),"",VLOOKUP(R58,等級表!$D$1:$E$50,2,FALSE))</f>
        <v/>
      </c>
      <c r="T58" t="str">
        <f>IF(OR(ISBLANK(R58),L58=41),"",VLOOKUP(R58,等級表!$D$1:$I$50,3,FALSE))</f>
        <v/>
      </c>
      <c r="U58" t="str">
        <f>IF(OR(ISBLANK(R58),L58=41),"",VLOOKUP(T58,等級表!$F$1:$G$50,2,FALSE))</f>
        <v/>
      </c>
      <c r="V58" t="str">
        <f>IF(OR(ISBLANK(R58),L58=41),"",VLOOKUP(R58,等級表!$D$1:$I$50,5,FALSE))</f>
        <v/>
      </c>
      <c r="W58" t="str">
        <f>IF(OR(ISBLANK(R58),L58=41),"",VLOOKUP(V58,等級表!$H$1:$I$50,2,FALSE))</f>
        <v/>
      </c>
      <c r="X58" s="6" t="str">
        <f t="shared" ca="1" si="7"/>
        <v/>
      </c>
      <c r="Y58" s="24"/>
      <c r="Z58" s="24"/>
      <c r="AA58" s="6" t="str">
        <f t="shared" ca="1" si="9"/>
        <v/>
      </c>
      <c r="AB58" s="24"/>
      <c r="AC58" s="24"/>
      <c r="AD58" s="6" t="str">
        <f t="shared" ca="1" si="6"/>
        <v/>
      </c>
      <c r="AE58" s="24"/>
      <c r="AF58" s="24"/>
      <c r="AG58" s="26" t="str">
        <f t="shared" si="4"/>
        <v/>
      </c>
      <c r="AH58" s="51"/>
    </row>
    <row r="59" spans="1:34">
      <c r="A59" s="49"/>
      <c r="B59" s="10"/>
      <c r="C59" s="10"/>
      <c r="D59" s="10"/>
      <c r="E59" s="10"/>
      <c r="F59" s="10"/>
      <c r="G59" s="10"/>
      <c r="H59" s="10"/>
      <c r="I59" s="10"/>
      <c r="J59" s="10"/>
      <c r="K59" s="11"/>
      <c r="L59" s="10"/>
      <c r="M59" s="10"/>
      <c r="N59" s="10"/>
      <c r="O59" s="10"/>
      <c r="P59" s="10"/>
      <c r="Q59" s="10"/>
      <c r="R59" s="10"/>
      <c r="S59" t="str">
        <f>IF(ISBLANK(R59),"",VLOOKUP(R59,等級表!$D$1:$E$50,2,FALSE))</f>
        <v/>
      </c>
      <c r="T59" t="str">
        <f>IF(OR(ISBLANK(R59),L59=41),"",VLOOKUP(R59,等級表!$D$1:$I$50,3,FALSE))</f>
        <v/>
      </c>
      <c r="U59" t="str">
        <f>IF(OR(ISBLANK(R59),L59=41),"",VLOOKUP(T59,等級表!$F$1:$G$50,2,FALSE))</f>
        <v/>
      </c>
      <c r="V59" t="str">
        <f>IF(OR(ISBLANK(R59),L59=41),"",VLOOKUP(R59,等級表!$D$1:$I$50,5,FALSE))</f>
        <v/>
      </c>
      <c r="W59" t="str">
        <f>IF(OR(ISBLANK(R59),L59=41),"",VLOOKUP(V59,等級表!$H$1:$I$50,2,FALSE))</f>
        <v/>
      </c>
      <c r="X59" s="6" t="str">
        <f t="shared" ca="1" si="7"/>
        <v/>
      </c>
      <c r="Y59" s="24"/>
      <c r="Z59" s="24"/>
      <c r="AA59" s="6" t="str">
        <f t="shared" ca="1" si="9"/>
        <v/>
      </c>
      <c r="AB59" s="24"/>
      <c r="AC59" s="24"/>
      <c r="AD59" s="6" t="str">
        <f t="shared" ca="1" si="6"/>
        <v/>
      </c>
      <c r="AE59" s="24"/>
      <c r="AF59" s="24"/>
      <c r="AG59" s="26" t="str">
        <f t="shared" si="4"/>
        <v/>
      </c>
      <c r="AH59" s="51"/>
    </row>
    <row r="60" spans="1:34">
      <c r="A60" s="49"/>
      <c r="B60" s="10"/>
      <c r="C60" s="10"/>
      <c r="D60" s="10"/>
      <c r="E60" s="10"/>
      <c r="F60" s="10"/>
      <c r="G60" s="10"/>
      <c r="H60" s="10"/>
      <c r="I60" s="10"/>
      <c r="J60" s="10"/>
      <c r="K60" s="11"/>
      <c r="L60" s="10"/>
      <c r="M60" s="10"/>
      <c r="N60" s="10"/>
      <c r="O60" s="10"/>
      <c r="P60" s="10"/>
      <c r="Q60" s="10"/>
      <c r="R60" s="10"/>
      <c r="S60" t="str">
        <f>IF(ISBLANK(R60),"",VLOOKUP(R60,等級表!$D$1:$E$50,2,FALSE))</f>
        <v/>
      </c>
      <c r="T60" t="str">
        <f>IF(OR(ISBLANK(R60),L60=41),"",VLOOKUP(R60,等級表!$D$1:$I$50,3,FALSE))</f>
        <v/>
      </c>
      <c r="U60" t="str">
        <f>IF(OR(ISBLANK(R60),L60=41),"",VLOOKUP(T60,等級表!$F$1:$G$50,2,FALSE))</f>
        <v/>
      </c>
      <c r="V60" t="str">
        <f>IF(OR(ISBLANK(R60),L60=41),"",VLOOKUP(R60,等級表!$D$1:$I$50,5,FALSE))</f>
        <v/>
      </c>
      <c r="W60" t="str">
        <f>IF(OR(ISBLANK(R60),L60=41),"",VLOOKUP(V60,等級表!$H$1:$I$50,2,FALSE))</f>
        <v/>
      </c>
      <c r="X60" s="6" t="str">
        <f t="shared" ca="1" si="7"/>
        <v/>
      </c>
      <c r="Y60" s="24"/>
      <c r="Z60" s="24"/>
      <c r="AA60" s="6" t="str">
        <f t="shared" ca="1" si="9"/>
        <v/>
      </c>
      <c r="AB60" s="24"/>
      <c r="AC60" s="24"/>
      <c r="AD60" s="6" t="str">
        <f t="shared" ca="1" si="6"/>
        <v/>
      </c>
      <c r="AE60" s="24"/>
      <c r="AF60" s="24"/>
      <c r="AG60" s="26" t="str">
        <f t="shared" si="4"/>
        <v/>
      </c>
      <c r="AH60" s="51"/>
    </row>
    <row r="61" spans="1:34">
      <c r="A61" s="49"/>
      <c r="B61" s="10"/>
      <c r="C61" s="10"/>
      <c r="D61" s="10"/>
      <c r="E61" s="10"/>
      <c r="F61" s="10"/>
      <c r="G61" s="10"/>
      <c r="H61" s="10"/>
      <c r="I61" s="10"/>
      <c r="J61" s="10"/>
      <c r="K61" s="11"/>
      <c r="L61" s="10"/>
      <c r="M61" s="10"/>
      <c r="N61" s="10"/>
      <c r="O61" s="10"/>
      <c r="P61" s="10"/>
      <c r="Q61" s="10"/>
      <c r="R61" s="10"/>
      <c r="S61" t="str">
        <f>IF(ISBLANK(R61),"",VLOOKUP(R61,等級表!$D$1:$E$50,2,FALSE))</f>
        <v/>
      </c>
      <c r="T61" t="str">
        <f>IF(OR(ISBLANK(R61),L61=41),"",VLOOKUP(R61,等級表!$D$1:$I$50,3,FALSE))</f>
        <v/>
      </c>
      <c r="U61" t="str">
        <f>IF(OR(ISBLANK(R61),L61=41),"",VLOOKUP(T61,等級表!$F$1:$G$50,2,FALSE))</f>
        <v/>
      </c>
      <c r="V61" t="str">
        <f>IF(OR(ISBLANK(R61),L61=41),"",VLOOKUP(R61,等級表!$D$1:$I$50,5,FALSE))</f>
        <v/>
      </c>
      <c r="W61" t="str">
        <f>IF(OR(ISBLANK(R61),L61=41),"",VLOOKUP(V61,等級表!$H$1:$I$50,2,FALSE))</f>
        <v/>
      </c>
      <c r="X61" s="6" t="str">
        <f t="shared" ca="1" si="7"/>
        <v/>
      </c>
      <c r="Y61" s="24"/>
      <c r="Z61" s="24"/>
      <c r="AA61" s="6" t="str">
        <f t="shared" ca="1" si="9"/>
        <v/>
      </c>
      <c r="AB61" s="24"/>
      <c r="AC61" s="24"/>
      <c r="AD61" s="6" t="str">
        <f t="shared" ca="1" si="6"/>
        <v/>
      </c>
      <c r="AE61" s="24"/>
      <c r="AF61" s="24"/>
      <c r="AG61" s="26" t="str">
        <f t="shared" si="4"/>
        <v/>
      </c>
      <c r="AH61" s="51"/>
    </row>
    <row r="62" spans="1:34">
      <c r="A62" s="49"/>
      <c r="B62" s="10"/>
      <c r="C62" s="10"/>
      <c r="D62" s="10"/>
      <c r="E62" s="10"/>
      <c r="F62" s="10"/>
      <c r="G62" s="10"/>
      <c r="H62" s="10"/>
      <c r="I62" s="10"/>
      <c r="J62" s="10"/>
      <c r="K62" s="11"/>
      <c r="L62" s="10"/>
      <c r="M62" s="10"/>
      <c r="N62" s="10"/>
      <c r="O62" s="10"/>
      <c r="P62" s="10"/>
      <c r="Q62" s="10"/>
      <c r="R62" s="10"/>
      <c r="S62" t="str">
        <f>IF(ISBLANK(R62),"",VLOOKUP(R62,等級表!$D$1:$E$50,2,FALSE))</f>
        <v/>
      </c>
      <c r="T62" t="str">
        <f>IF(OR(ISBLANK(R62),L62=41),"",VLOOKUP(R62,等級表!$D$1:$I$50,3,FALSE))</f>
        <v/>
      </c>
      <c r="U62" t="str">
        <f>IF(OR(ISBLANK(R62),L62=41),"",VLOOKUP(T62,等級表!$F$1:$G$50,2,FALSE))</f>
        <v/>
      </c>
      <c r="V62" t="str">
        <f>IF(OR(ISBLANK(R62),L62=41),"",VLOOKUP(R62,等級表!$D$1:$I$50,5,FALSE))</f>
        <v/>
      </c>
      <c r="W62" t="str">
        <f>IF(OR(ISBLANK(R62),L62=41),"",VLOOKUP(V62,等級表!$H$1:$I$50,2,FALSE))</f>
        <v/>
      </c>
      <c r="X62" s="6" t="str">
        <f t="shared" ca="1" si="7"/>
        <v/>
      </c>
      <c r="Y62" s="24"/>
      <c r="Z62" s="24"/>
      <c r="AA62" s="6" t="str">
        <f t="shared" ca="1" si="9"/>
        <v/>
      </c>
      <c r="AB62" s="24"/>
      <c r="AC62" s="24"/>
      <c r="AD62" s="6" t="str">
        <f t="shared" ca="1" si="6"/>
        <v/>
      </c>
      <c r="AE62" s="24"/>
      <c r="AF62" s="24"/>
      <c r="AG62" s="26" t="str">
        <f t="shared" si="4"/>
        <v/>
      </c>
      <c r="AH62" s="51"/>
    </row>
    <row r="63" spans="1:34">
      <c r="A63" s="49"/>
      <c r="B63" s="10"/>
      <c r="C63" s="10"/>
      <c r="D63" s="10"/>
      <c r="E63" s="10"/>
      <c r="F63" s="10"/>
      <c r="G63" s="10"/>
      <c r="H63" s="10"/>
      <c r="I63" s="10"/>
      <c r="J63" s="10"/>
      <c r="K63" s="11"/>
      <c r="L63" s="10"/>
      <c r="M63" s="10"/>
      <c r="N63" s="10"/>
      <c r="O63" s="10"/>
      <c r="P63" s="10"/>
      <c r="Q63" s="10"/>
      <c r="R63" s="10"/>
      <c r="S63" t="str">
        <f>IF(ISBLANK(R63),"",VLOOKUP(R63,等級表!$D$1:$E$50,2,FALSE))</f>
        <v/>
      </c>
      <c r="T63" t="str">
        <f>IF(OR(ISBLANK(R63),L63=41),"",VLOOKUP(R63,等級表!$D$1:$I$50,3,FALSE))</f>
        <v/>
      </c>
      <c r="U63" t="str">
        <f>IF(OR(ISBLANK(R63),L63=41),"",VLOOKUP(T63,等級表!$F$1:$G$50,2,FALSE))</f>
        <v/>
      </c>
      <c r="V63" t="str">
        <f>IF(OR(ISBLANK(R63),L63=41),"",VLOOKUP(R63,等級表!$D$1:$I$50,5,FALSE))</f>
        <v/>
      </c>
      <c r="W63" t="str">
        <f>IF(OR(ISBLANK(R63),L63=41),"",VLOOKUP(V63,等級表!$H$1:$I$50,2,FALSE))</f>
        <v/>
      </c>
      <c r="X63" s="6" t="str">
        <f t="shared" ca="1" si="7"/>
        <v/>
      </c>
      <c r="Y63" s="24"/>
      <c r="Z63" s="24"/>
      <c r="AA63" s="6" t="str">
        <f t="shared" ca="1" si="9"/>
        <v/>
      </c>
      <c r="AB63" s="24"/>
      <c r="AC63" s="24"/>
      <c r="AD63" s="6" t="str">
        <f t="shared" ca="1" si="6"/>
        <v/>
      </c>
      <c r="AE63" s="24"/>
      <c r="AF63" s="24"/>
      <c r="AG63" s="26" t="str">
        <f t="shared" si="4"/>
        <v/>
      </c>
      <c r="AH63" s="51"/>
    </row>
    <row r="64" spans="1:34">
      <c r="A64" s="49"/>
      <c r="B64" s="10"/>
      <c r="C64" s="10"/>
      <c r="D64" s="10"/>
      <c r="E64" s="10"/>
      <c r="F64" s="10"/>
      <c r="G64" s="10"/>
      <c r="H64" s="10"/>
      <c r="I64" s="10"/>
      <c r="J64" s="10"/>
      <c r="K64" s="11"/>
      <c r="L64" s="10"/>
      <c r="M64" s="10"/>
      <c r="N64" s="10"/>
      <c r="O64" s="10"/>
      <c r="P64" s="10"/>
      <c r="Q64" s="10"/>
      <c r="R64" s="10"/>
      <c r="S64" t="str">
        <f>IF(ISBLANK(R64),"",VLOOKUP(R64,等級表!$D$1:$E$50,2,FALSE))</f>
        <v/>
      </c>
      <c r="T64" t="str">
        <f>IF(OR(ISBLANK(R64),L64=41),"",VLOOKUP(R64,等級表!$D$1:$I$50,3,FALSE))</f>
        <v/>
      </c>
      <c r="U64" t="str">
        <f>IF(OR(ISBLANK(R64),L64=41),"",VLOOKUP(T64,等級表!$F$1:$G$50,2,FALSE))</f>
        <v/>
      </c>
      <c r="V64" t="str">
        <f>IF(OR(ISBLANK(R64),L64=41),"",VLOOKUP(R64,等級表!$D$1:$I$50,5,FALSE))</f>
        <v/>
      </c>
      <c r="W64" t="str">
        <f>IF(OR(ISBLANK(R64),L64=41),"",VLOOKUP(V64,等級表!$H$1:$I$50,2,FALSE))</f>
        <v/>
      </c>
      <c r="X64" s="6" t="str">
        <f t="shared" ca="1" si="7"/>
        <v/>
      </c>
      <c r="Y64" s="24"/>
      <c r="Z64" s="24"/>
      <c r="AA64" s="6" t="str">
        <f t="shared" ca="1" si="9"/>
        <v/>
      </c>
      <c r="AB64" s="24"/>
      <c r="AC64" s="24"/>
      <c r="AD64" s="6" t="str">
        <f t="shared" ca="1" si="6"/>
        <v/>
      </c>
      <c r="AE64" s="24"/>
      <c r="AF64" s="24"/>
      <c r="AG64" s="26" t="str">
        <f t="shared" si="4"/>
        <v/>
      </c>
      <c r="AH64" s="51"/>
    </row>
    <row r="65" spans="1:34">
      <c r="A65" s="49"/>
      <c r="B65" s="10"/>
      <c r="C65" s="10"/>
      <c r="D65" s="10"/>
      <c r="E65" s="10"/>
      <c r="F65" s="10"/>
      <c r="G65" s="10"/>
      <c r="H65" s="10"/>
      <c r="I65" s="10"/>
      <c r="J65" s="10"/>
      <c r="K65" s="11"/>
      <c r="L65" s="10"/>
      <c r="M65" s="10"/>
      <c r="N65" s="10"/>
      <c r="O65" s="10"/>
      <c r="P65" s="10"/>
      <c r="Q65" s="10"/>
      <c r="R65" s="10"/>
      <c r="S65" t="str">
        <f>IF(ISBLANK(R65),"",VLOOKUP(R65,等級表!$D$1:$E$50,2,FALSE))</f>
        <v/>
      </c>
      <c r="T65" t="str">
        <f>IF(OR(ISBLANK(R65),L65=41),"",VLOOKUP(R65,等級表!$D$1:$I$50,3,FALSE))</f>
        <v/>
      </c>
      <c r="U65" t="str">
        <f>IF(OR(ISBLANK(R65),L65=41),"",VLOOKUP(T65,等級表!$F$1:$G$50,2,FALSE))</f>
        <v/>
      </c>
      <c r="V65" t="str">
        <f>IF(OR(ISBLANK(R65),L65=41),"",VLOOKUP(R65,等級表!$D$1:$I$50,5,FALSE))</f>
        <v/>
      </c>
      <c r="W65" t="str">
        <f>IF(OR(ISBLANK(R65),L65=41),"",VLOOKUP(V65,等級表!$H$1:$I$50,2,FALSE))</f>
        <v/>
      </c>
      <c r="X65" s="6" t="str">
        <f t="shared" ca="1" si="7"/>
        <v/>
      </c>
      <c r="Y65" s="24"/>
      <c r="Z65" s="24"/>
      <c r="AA65" s="6" t="str">
        <f t="shared" ca="1" si="9"/>
        <v/>
      </c>
      <c r="AB65" s="24"/>
      <c r="AC65" s="24"/>
      <c r="AD65" s="6" t="str">
        <f t="shared" ca="1" si="6"/>
        <v/>
      </c>
      <c r="AE65" s="24"/>
      <c r="AF65" s="24"/>
      <c r="AG65" s="26" t="str">
        <f t="shared" si="4"/>
        <v/>
      </c>
      <c r="AH65" s="51"/>
    </row>
    <row r="66" spans="1:34">
      <c r="A66" s="49"/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0"/>
      <c r="M66" s="10"/>
      <c r="N66" s="10"/>
      <c r="O66" s="10"/>
      <c r="P66" s="10"/>
      <c r="Q66" s="10"/>
      <c r="R66" s="10"/>
      <c r="S66" t="str">
        <f>IF(ISBLANK(R66),"",VLOOKUP(R66,等級表!$D$1:$E$50,2,FALSE))</f>
        <v/>
      </c>
      <c r="T66" t="str">
        <f>IF(OR(ISBLANK(R66),L66=41),"",VLOOKUP(R66,等級表!$D$1:$I$50,3,FALSE))</f>
        <v/>
      </c>
      <c r="U66" t="str">
        <f>IF(OR(ISBLANK(R66),L66=41),"",VLOOKUP(T66,等級表!$F$1:$G$50,2,FALSE))</f>
        <v/>
      </c>
      <c r="V66" t="str">
        <f>IF(OR(ISBLANK(R66),L66=41),"",VLOOKUP(R66,等級表!$D$1:$I$50,5,FALSE))</f>
        <v/>
      </c>
      <c r="W66" t="str">
        <f>IF(OR(ISBLANK(R66),L66=41),"",VLOOKUP(V66,等級表!$H$1:$I$50,2,FALSE))</f>
        <v/>
      </c>
      <c r="X66" s="6" t="str">
        <f t="shared" ca="1" si="7"/>
        <v/>
      </c>
      <c r="Y66" s="24"/>
      <c r="Z66" s="24"/>
      <c r="AA66" s="6" t="str">
        <f t="shared" ca="1" si="9"/>
        <v/>
      </c>
      <c r="AB66" s="24"/>
      <c r="AC66" s="24"/>
      <c r="AD66" s="6" t="str">
        <f t="shared" ca="1" si="6"/>
        <v/>
      </c>
      <c r="AE66" s="24"/>
      <c r="AF66" s="24"/>
      <c r="AG66" s="26" t="str">
        <f t="shared" si="4"/>
        <v/>
      </c>
      <c r="AH66" s="51"/>
    </row>
    <row r="67" spans="1:34">
      <c r="A67" s="49"/>
      <c r="B67" s="10"/>
      <c r="C67" s="10"/>
      <c r="D67" s="10"/>
      <c r="E67" s="10"/>
      <c r="F67" s="10"/>
      <c r="G67" s="10"/>
      <c r="H67" s="10"/>
      <c r="I67" s="10"/>
      <c r="J67" s="10"/>
      <c r="K67" s="11"/>
      <c r="L67" s="10"/>
      <c r="M67" s="10"/>
      <c r="N67" s="10"/>
      <c r="O67" s="10"/>
      <c r="P67" s="10"/>
      <c r="Q67" s="10"/>
      <c r="R67" s="10"/>
      <c r="S67" t="str">
        <f>IF(ISBLANK(R67),"",VLOOKUP(R67,等級表!$D$1:$E$50,2,FALSE))</f>
        <v/>
      </c>
      <c r="T67" t="str">
        <f>IF(OR(ISBLANK(R67),L67=41),"",VLOOKUP(R67,等級表!$D$1:$I$50,3,FALSE))</f>
        <v/>
      </c>
      <c r="U67" t="str">
        <f>IF(OR(ISBLANK(R67),L67=41),"",VLOOKUP(T67,等級表!$F$1:$G$50,2,FALSE))</f>
        <v/>
      </c>
      <c r="V67" t="str">
        <f>IF(OR(ISBLANK(R67),L67=41),"",VLOOKUP(R67,等級表!$D$1:$I$50,5,FALSE))</f>
        <v/>
      </c>
      <c r="W67" t="str">
        <f>IF(OR(ISBLANK(R67),L67=41),"",VLOOKUP(V67,等級表!$H$1:$I$50,2,FALSE))</f>
        <v/>
      </c>
      <c r="X67" s="6" t="str">
        <f t="shared" ca="1" si="7"/>
        <v/>
      </c>
      <c r="Y67" s="24"/>
      <c r="Z67" s="24"/>
      <c r="AA67" s="6" t="str">
        <f t="shared" ca="1" si="9"/>
        <v/>
      </c>
      <c r="AB67" s="24"/>
      <c r="AC67" s="24"/>
      <c r="AD67" s="6" t="str">
        <f t="shared" ca="1" si="6"/>
        <v/>
      </c>
      <c r="AE67" s="24"/>
      <c r="AF67" s="24"/>
      <c r="AG67" s="26" t="str">
        <f t="shared" si="4"/>
        <v/>
      </c>
      <c r="AH67" s="51"/>
    </row>
    <row r="68" spans="1:34">
      <c r="A68" s="49"/>
      <c r="B68" s="10"/>
      <c r="C68" s="10"/>
      <c r="D68" s="10"/>
      <c r="E68" s="10"/>
      <c r="F68" s="10"/>
      <c r="G68" s="10"/>
      <c r="H68" s="10"/>
      <c r="I68" s="10"/>
      <c r="J68" s="10"/>
      <c r="K68" s="11"/>
      <c r="L68" s="10"/>
      <c r="M68" s="10"/>
      <c r="N68" s="10"/>
      <c r="O68" s="10"/>
      <c r="P68" s="10"/>
      <c r="Q68" s="10"/>
      <c r="R68" s="10"/>
      <c r="S68" t="str">
        <f>IF(ISBLANK(R68),"",VLOOKUP(R68,等級表!$D$1:$E$50,2,FALSE))</f>
        <v/>
      </c>
      <c r="T68" t="str">
        <f>IF(OR(ISBLANK(R68),L68=41),"",VLOOKUP(R68,等級表!$D$1:$I$50,3,FALSE))</f>
        <v/>
      </c>
      <c r="U68" t="str">
        <f>IF(OR(ISBLANK(R68),L68=41),"",VLOOKUP(T68,等級表!$F$1:$G$50,2,FALSE))</f>
        <v/>
      </c>
      <c r="V68" t="str">
        <f>IF(OR(ISBLANK(R68),L68=41),"",VLOOKUP(R68,等級表!$D$1:$I$50,5,FALSE))</f>
        <v/>
      </c>
      <c r="W68" t="str">
        <f>IF(OR(ISBLANK(R68),L68=41),"",VLOOKUP(V68,等級表!$H$1:$I$50,2,FALSE))</f>
        <v/>
      </c>
      <c r="X68" s="6" t="str">
        <f t="shared" ca="1" si="7"/>
        <v/>
      </c>
      <c r="Y68" s="24"/>
      <c r="Z68" s="24"/>
      <c r="AA68" s="6" t="str">
        <f t="shared" ca="1" si="9"/>
        <v/>
      </c>
      <c r="AB68" s="24"/>
      <c r="AC68" s="24"/>
      <c r="AD68" s="6" t="str">
        <f t="shared" ca="1" si="6"/>
        <v/>
      </c>
      <c r="AE68" s="24"/>
      <c r="AF68" s="24"/>
      <c r="AG68" s="26" t="str">
        <f t="shared" si="4"/>
        <v/>
      </c>
      <c r="AH68" s="51"/>
    </row>
    <row r="69" spans="1:34">
      <c r="A69" s="49"/>
      <c r="B69" s="10"/>
      <c r="C69" s="10"/>
      <c r="D69" s="10"/>
      <c r="E69" s="10"/>
      <c r="F69" s="10"/>
      <c r="G69" s="10"/>
      <c r="H69" s="10"/>
      <c r="I69" s="10"/>
      <c r="J69" s="10"/>
      <c r="K69" s="11"/>
      <c r="L69" s="10"/>
      <c r="M69" s="10"/>
      <c r="N69" s="10"/>
      <c r="O69" s="10"/>
      <c r="P69" s="10"/>
      <c r="Q69" s="10"/>
      <c r="R69" s="10"/>
      <c r="S69" t="str">
        <f>IF(ISBLANK(R69),"",VLOOKUP(R69,等級表!$D$1:$E$50,2,FALSE))</f>
        <v/>
      </c>
      <c r="T69" t="str">
        <f>IF(OR(ISBLANK(R69),L69=41),"",VLOOKUP(R69,等級表!$D$1:$I$50,3,FALSE))</f>
        <v/>
      </c>
      <c r="U69" t="str">
        <f>IF(OR(ISBLANK(R69),L69=41),"",VLOOKUP(T69,等級表!$F$1:$G$50,2,FALSE))</f>
        <v/>
      </c>
      <c r="V69" t="str">
        <f>IF(OR(ISBLANK(R69),L69=41),"",VLOOKUP(R69,等級表!$D$1:$I$50,5,FALSE))</f>
        <v/>
      </c>
      <c r="W69" t="str">
        <f>IF(OR(ISBLANK(R69),L69=41),"",VLOOKUP(V69,等級表!$H$1:$I$50,2,FALSE))</f>
        <v/>
      </c>
      <c r="X69" s="6" t="str">
        <f t="shared" ca="1" si="7"/>
        <v/>
      </c>
      <c r="Y69" s="24"/>
      <c r="Z69" s="24"/>
      <c r="AA69" s="6" t="str">
        <f t="shared" ca="1" si="9"/>
        <v/>
      </c>
      <c r="AB69" s="24"/>
      <c r="AC69" s="24"/>
      <c r="AD69" s="6" t="str">
        <f t="shared" ca="1" si="6"/>
        <v/>
      </c>
      <c r="AE69" s="24"/>
      <c r="AF69" s="24"/>
      <c r="AG69" s="26" t="str">
        <f t="shared" si="4"/>
        <v/>
      </c>
      <c r="AH69" s="51"/>
    </row>
    <row r="70" spans="1:34">
      <c r="A70" s="49"/>
      <c r="B70" s="10"/>
      <c r="C70" s="10"/>
      <c r="D70" s="10"/>
      <c r="E70" s="10"/>
      <c r="F70" s="10"/>
      <c r="G70" s="10"/>
      <c r="H70" s="10"/>
      <c r="I70" s="10"/>
      <c r="J70" s="10"/>
      <c r="K70" s="11"/>
      <c r="L70" s="10"/>
      <c r="M70" s="10"/>
      <c r="N70" s="10"/>
      <c r="O70" s="10"/>
      <c r="P70" s="10"/>
      <c r="Q70" s="10"/>
      <c r="R70" s="10"/>
      <c r="S70" t="str">
        <f>IF(ISBLANK(R70),"",VLOOKUP(R70,等級表!$D$1:$E$50,2,FALSE))</f>
        <v/>
      </c>
      <c r="T70" t="str">
        <f>IF(OR(ISBLANK(R70),L70=41),"",VLOOKUP(R70,等級表!$D$1:$I$50,3,FALSE))</f>
        <v/>
      </c>
      <c r="U70" t="str">
        <f>IF(OR(ISBLANK(R70),L70=41),"",VLOOKUP(T70,等級表!$F$1:$G$50,2,FALSE))</f>
        <v/>
      </c>
      <c r="V70" t="str">
        <f>IF(OR(ISBLANK(R70),L70=41),"",VLOOKUP(R70,等級表!$D$1:$I$50,5,FALSE))</f>
        <v/>
      </c>
      <c r="W70" t="str">
        <f>IF(OR(ISBLANK(R70),L70=41),"",VLOOKUP(V70,等級表!$H$1:$I$50,2,FALSE))</f>
        <v/>
      </c>
      <c r="X70" s="6" t="str">
        <f t="shared" ca="1" si="7"/>
        <v/>
      </c>
      <c r="Y70" s="24"/>
      <c r="Z70" s="24"/>
      <c r="AA70" s="6" t="str">
        <f t="shared" ca="1" si="9"/>
        <v/>
      </c>
      <c r="AB70" s="24"/>
      <c r="AC70" s="24"/>
      <c r="AD70" s="6" t="str">
        <f t="shared" ca="1" si="6"/>
        <v/>
      </c>
      <c r="AE70" s="24"/>
      <c r="AF70" s="24"/>
      <c r="AG70" s="26" t="str">
        <f t="shared" si="4"/>
        <v/>
      </c>
      <c r="AH70" s="51"/>
    </row>
    <row r="71" spans="1:34">
      <c r="A71" s="49"/>
      <c r="B71" s="10"/>
      <c r="C71" s="10"/>
      <c r="D71" s="10"/>
      <c r="E71" s="10"/>
      <c r="F71" s="10"/>
      <c r="G71" s="10"/>
      <c r="H71" s="10"/>
      <c r="I71" s="10"/>
      <c r="J71" s="10"/>
      <c r="K71" s="11"/>
      <c r="L71" s="10"/>
      <c r="M71" s="10"/>
      <c r="N71" s="10"/>
      <c r="O71" s="10"/>
      <c r="P71" s="10"/>
      <c r="Q71" s="10"/>
      <c r="R71" s="10"/>
      <c r="S71" t="str">
        <f>IF(ISBLANK(R71),"",VLOOKUP(R71,等級表!$D$1:$E$50,2,FALSE))</f>
        <v/>
      </c>
      <c r="T71" t="str">
        <f>IF(OR(ISBLANK(R71),L71=41),"",VLOOKUP(R71,等級表!$D$1:$I$50,3,FALSE))</f>
        <v/>
      </c>
      <c r="U71" t="str">
        <f>IF(OR(ISBLANK(R71),L71=41),"",VLOOKUP(T71,等級表!$F$1:$G$50,2,FALSE))</f>
        <v/>
      </c>
      <c r="V71" t="str">
        <f>IF(OR(ISBLANK(R71),L71=41),"",VLOOKUP(R71,等級表!$D$1:$I$50,5,FALSE))</f>
        <v/>
      </c>
      <c r="W71" t="str">
        <f>IF(OR(ISBLANK(R71),L71=41),"",VLOOKUP(V71,等級表!$H$1:$I$50,2,FALSE))</f>
        <v/>
      </c>
      <c r="X71" s="6" t="str">
        <f t="shared" ca="1" si="7"/>
        <v/>
      </c>
      <c r="Y71" s="24"/>
      <c r="Z71" s="24"/>
      <c r="AA71" s="6" t="str">
        <f t="shared" ca="1" si="9"/>
        <v/>
      </c>
      <c r="AB71" s="24"/>
      <c r="AC71" s="24"/>
      <c r="AD71" s="6" t="str">
        <f t="shared" ca="1" si="6"/>
        <v/>
      </c>
      <c r="AE71" s="24"/>
      <c r="AF71" s="24"/>
      <c r="AG71" s="26" t="str">
        <f t="shared" si="4"/>
        <v/>
      </c>
      <c r="AH71" s="51"/>
    </row>
    <row r="72" spans="1:34">
      <c r="A72" s="49"/>
      <c r="B72" s="10"/>
      <c r="C72" s="10"/>
      <c r="D72" s="10"/>
      <c r="E72" s="10"/>
      <c r="F72" s="10"/>
      <c r="G72" s="10"/>
      <c r="H72" s="10"/>
      <c r="I72" s="10"/>
      <c r="J72" s="10"/>
      <c r="K72" s="11"/>
      <c r="L72" s="10"/>
      <c r="M72" s="10"/>
      <c r="N72" s="10"/>
      <c r="O72" s="10"/>
      <c r="P72" s="10"/>
      <c r="Q72" s="10"/>
      <c r="R72" s="10"/>
      <c r="S72" t="str">
        <f>IF(ISBLANK(R72),"",VLOOKUP(R72,等級表!$D$1:$E$50,2,FALSE))</f>
        <v/>
      </c>
      <c r="T72" t="str">
        <f>IF(OR(ISBLANK(R72),L72=41),"",VLOOKUP(R72,等級表!$D$1:$I$50,3,FALSE))</f>
        <v/>
      </c>
      <c r="U72" t="str">
        <f>IF(OR(ISBLANK(R72),L72=41),"",VLOOKUP(T72,等級表!$F$1:$G$50,2,FALSE))</f>
        <v/>
      </c>
      <c r="V72" t="str">
        <f>IF(OR(ISBLANK(R72),L72=41),"",VLOOKUP(R72,等級表!$D$1:$I$50,5,FALSE))</f>
        <v/>
      </c>
      <c r="W72" t="str">
        <f>IF(OR(ISBLANK(R72),L72=41),"",VLOOKUP(V72,等級表!$H$1:$I$50,2,FALSE))</f>
        <v/>
      </c>
      <c r="X72" s="6" t="str">
        <f t="shared" ca="1" si="7"/>
        <v/>
      </c>
      <c r="Y72" s="24"/>
      <c r="Z72" s="24"/>
      <c r="AA72" s="6" t="str">
        <f t="shared" ref="AA72:AA103" ca="1" si="10">IF(AND($E72=37,$N72&lt;&gt;4),TEXT(EOMONTH(DATE(YEAR(TODAY()),LEFT(RIGHT($D72,4),2),1),-2),"mm"),"")</f>
        <v/>
      </c>
      <c r="AB72" s="24"/>
      <c r="AC72" s="24"/>
      <c r="AD72" s="6" t="str">
        <f t="shared" ca="1" si="6"/>
        <v/>
      </c>
      <c r="AE72" s="24"/>
      <c r="AF72" s="24"/>
      <c r="AG72" s="26" t="str">
        <f t="shared" si="4"/>
        <v/>
      </c>
      <c r="AH72" s="51"/>
    </row>
    <row r="73" spans="1:34">
      <c r="A73" s="49"/>
      <c r="B73" s="10"/>
      <c r="C73" s="10"/>
      <c r="D73" s="10"/>
      <c r="E73" s="10"/>
      <c r="F73" s="10"/>
      <c r="G73" s="10"/>
      <c r="H73" s="10"/>
      <c r="I73" s="10"/>
      <c r="J73" s="10"/>
      <c r="K73" s="11"/>
      <c r="L73" s="10"/>
      <c r="M73" s="10"/>
      <c r="N73" s="10"/>
      <c r="O73" s="10"/>
      <c r="P73" s="10"/>
      <c r="Q73" s="10"/>
      <c r="R73" s="10"/>
      <c r="S73" t="str">
        <f>IF(ISBLANK(R73),"",VLOOKUP(R73,等級表!$D$1:$E$50,2,FALSE))</f>
        <v/>
      </c>
      <c r="T73" t="str">
        <f>IF(OR(ISBLANK(R73),L73=41),"",VLOOKUP(R73,等級表!$D$1:$I$50,3,FALSE))</f>
        <v/>
      </c>
      <c r="U73" t="str">
        <f>IF(OR(ISBLANK(R73),L73=41),"",VLOOKUP(T73,等級表!$F$1:$G$50,2,FALSE))</f>
        <v/>
      </c>
      <c r="V73" t="str">
        <f>IF(OR(ISBLANK(R73),L73=41),"",VLOOKUP(R73,等級表!$D$1:$I$50,5,FALSE))</f>
        <v/>
      </c>
      <c r="W73" t="str">
        <f>IF(OR(ISBLANK(R73),L73=41),"",VLOOKUP(V73,等級表!$H$1:$I$50,2,FALSE))</f>
        <v/>
      </c>
      <c r="X73" s="6" t="str">
        <f t="shared" ca="1" si="7"/>
        <v/>
      </c>
      <c r="Y73" s="24"/>
      <c r="Z73" s="24"/>
      <c r="AA73" s="6" t="str">
        <f t="shared" ca="1" si="10"/>
        <v/>
      </c>
      <c r="AB73" s="24"/>
      <c r="AC73" s="24"/>
      <c r="AD73" s="6" t="str">
        <f t="shared" ca="1" si="6"/>
        <v/>
      </c>
      <c r="AE73" s="24"/>
      <c r="AF73" s="24"/>
      <c r="AG73" s="26" t="str">
        <f t="shared" si="4"/>
        <v/>
      </c>
      <c r="AH73" s="51"/>
    </row>
    <row r="74" spans="1:34">
      <c r="A74" s="49"/>
      <c r="B74" s="10"/>
      <c r="C74" s="10"/>
      <c r="D74" s="10"/>
      <c r="E74" s="10"/>
      <c r="F74" s="10"/>
      <c r="G74" s="10"/>
      <c r="H74" s="10"/>
      <c r="I74" s="10"/>
      <c r="J74" s="10"/>
      <c r="K74" s="11"/>
      <c r="L74" s="10"/>
      <c r="M74" s="10"/>
      <c r="N74" s="10"/>
      <c r="O74" s="10"/>
      <c r="P74" s="10"/>
      <c r="Q74" s="10"/>
      <c r="R74" s="10"/>
      <c r="S74" t="str">
        <f>IF(ISBLANK(R74),"",VLOOKUP(R74,等級表!$D$1:$E$50,2,FALSE))</f>
        <v/>
      </c>
      <c r="T74" t="str">
        <f>IF(OR(ISBLANK(R74),L74=41),"",VLOOKUP(R74,等級表!$D$1:$I$50,3,FALSE))</f>
        <v/>
      </c>
      <c r="U74" t="str">
        <f>IF(OR(ISBLANK(R74),L74=41),"",VLOOKUP(T74,等級表!$F$1:$G$50,2,FALSE))</f>
        <v/>
      </c>
      <c r="V74" t="str">
        <f>IF(OR(ISBLANK(R74),L74=41),"",VLOOKUP(R74,等級表!$D$1:$I$50,5,FALSE))</f>
        <v/>
      </c>
      <c r="W74" t="str">
        <f>IF(OR(ISBLANK(R74),L74=41),"",VLOOKUP(V74,等級表!$H$1:$I$50,2,FALSE))</f>
        <v/>
      </c>
      <c r="X74" s="6" t="str">
        <f t="shared" ca="1" si="7"/>
        <v/>
      </c>
      <c r="Y74" s="24"/>
      <c r="Z74" s="24"/>
      <c r="AA74" s="6" t="str">
        <f t="shared" ca="1" si="10"/>
        <v/>
      </c>
      <c r="AB74" s="24"/>
      <c r="AC74" s="24"/>
      <c r="AD74" s="6" t="str">
        <f t="shared" ca="1" si="6"/>
        <v/>
      </c>
      <c r="AE74" s="24"/>
      <c r="AF74" s="24"/>
      <c r="AG74" s="26" t="str">
        <f t="shared" si="4"/>
        <v/>
      </c>
      <c r="AH74" s="51"/>
    </row>
    <row r="75" spans="1:34">
      <c r="A75" s="49"/>
      <c r="B75" s="10"/>
      <c r="C75" s="10"/>
      <c r="D75" s="10"/>
      <c r="E75" s="10"/>
      <c r="F75" s="10"/>
      <c r="G75" s="10"/>
      <c r="H75" s="10"/>
      <c r="I75" s="10"/>
      <c r="J75" s="10"/>
      <c r="K75" s="11"/>
      <c r="L75" s="10"/>
      <c r="M75" s="10"/>
      <c r="N75" s="10"/>
      <c r="O75" s="10"/>
      <c r="P75" s="10"/>
      <c r="Q75" s="10"/>
      <c r="R75" s="10"/>
      <c r="S75" t="str">
        <f>IF(ISBLANK(R75),"",VLOOKUP(R75,等級表!$D$1:$E$50,2,FALSE))</f>
        <v/>
      </c>
      <c r="T75" t="str">
        <f>IF(OR(ISBLANK(R75),L75=41),"",VLOOKUP(R75,等級表!$D$1:$I$50,3,FALSE))</f>
        <v/>
      </c>
      <c r="U75" t="str">
        <f>IF(OR(ISBLANK(R75),L75=41),"",VLOOKUP(T75,等級表!$F$1:$G$50,2,FALSE))</f>
        <v/>
      </c>
      <c r="V75" t="str">
        <f>IF(OR(ISBLANK(R75),L75=41),"",VLOOKUP(R75,等級表!$D$1:$I$50,5,FALSE))</f>
        <v/>
      </c>
      <c r="W75" t="str">
        <f>IF(OR(ISBLANK(R75),L75=41),"",VLOOKUP(V75,等級表!$H$1:$I$50,2,FALSE))</f>
        <v/>
      </c>
      <c r="X75" s="6" t="str">
        <f t="shared" ca="1" si="7"/>
        <v/>
      </c>
      <c r="Y75" s="24"/>
      <c r="Z75" s="24"/>
      <c r="AA75" s="6" t="str">
        <f t="shared" ca="1" si="10"/>
        <v/>
      </c>
      <c r="AB75" s="24"/>
      <c r="AC75" s="24"/>
      <c r="AD75" s="6" t="str">
        <f t="shared" ca="1" si="6"/>
        <v/>
      </c>
      <c r="AE75" s="24"/>
      <c r="AF75" s="24"/>
      <c r="AG75" s="26" t="str">
        <f t="shared" ref="AG75:AG103" si="11">IF(SUM(Y75:Z75,AB75:AC75,AE75:AF75)=0,"",ROUNDDOWN(SUM(Y75:Z75,AB75:AC75,AE75:AF75)/SUM(IF(SUM(Y75:Z75)&gt;0,1,0),IF(SUM(AB75:AC75)&gt;0,1,0),IF(SUM(AE75:AF75)&gt;0,1,0)),0))</f>
        <v/>
      </c>
      <c r="AH75" s="51"/>
    </row>
    <row r="76" spans="1:34">
      <c r="A76" s="49"/>
      <c r="B76" s="10"/>
      <c r="C76" s="10"/>
      <c r="D76" s="10"/>
      <c r="E76" s="10"/>
      <c r="F76" s="10"/>
      <c r="G76" s="10"/>
      <c r="H76" s="10"/>
      <c r="I76" s="10"/>
      <c r="J76" s="10"/>
      <c r="K76" s="11"/>
      <c r="L76" s="10"/>
      <c r="M76" s="10"/>
      <c r="N76" s="10"/>
      <c r="O76" s="10"/>
      <c r="P76" s="10"/>
      <c r="Q76" s="10"/>
      <c r="R76" s="10"/>
      <c r="S76" t="str">
        <f>IF(ISBLANK(R76),"",VLOOKUP(R76,等級表!$D$1:$E$50,2,FALSE))</f>
        <v/>
      </c>
      <c r="T76" t="str">
        <f>IF(OR(ISBLANK(R76),L76=41),"",VLOOKUP(R76,等級表!$D$1:$I$50,3,FALSE))</f>
        <v/>
      </c>
      <c r="U76" t="str">
        <f>IF(OR(ISBLANK(R76),L76=41),"",VLOOKUP(T76,等級表!$F$1:$G$50,2,FALSE))</f>
        <v/>
      </c>
      <c r="V76" t="str">
        <f>IF(OR(ISBLANK(R76),L76=41),"",VLOOKUP(R76,等級表!$D$1:$I$50,5,FALSE))</f>
        <v/>
      </c>
      <c r="W76" t="str">
        <f>IF(OR(ISBLANK(R76),L76=41),"",VLOOKUP(V76,等級表!$H$1:$I$50,2,FALSE))</f>
        <v/>
      </c>
      <c r="X76" s="6" t="str">
        <f t="shared" ca="1" si="7"/>
        <v/>
      </c>
      <c r="Y76" s="24"/>
      <c r="Z76" s="24"/>
      <c r="AA76" s="6" t="str">
        <f t="shared" ca="1" si="10"/>
        <v/>
      </c>
      <c r="AB76" s="24"/>
      <c r="AC76" s="24"/>
      <c r="AD76" s="6" t="str">
        <f t="shared" ca="1" si="6"/>
        <v/>
      </c>
      <c r="AE76" s="24"/>
      <c r="AF76" s="24"/>
      <c r="AG76" s="26" t="str">
        <f t="shared" si="11"/>
        <v/>
      </c>
      <c r="AH76" s="51"/>
    </row>
    <row r="77" spans="1:34">
      <c r="A77" s="49"/>
      <c r="B77" s="10"/>
      <c r="C77" s="10"/>
      <c r="D77" s="10"/>
      <c r="E77" s="10"/>
      <c r="F77" s="10"/>
      <c r="G77" s="10"/>
      <c r="H77" s="10"/>
      <c r="I77" s="10"/>
      <c r="J77" s="10"/>
      <c r="K77" s="11"/>
      <c r="L77" s="10"/>
      <c r="M77" s="10"/>
      <c r="N77" s="10"/>
      <c r="O77" s="10"/>
      <c r="P77" s="10"/>
      <c r="Q77" s="10"/>
      <c r="R77" s="10"/>
      <c r="S77" t="str">
        <f>IF(ISBLANK(R77),"",VLOOKUP(R77,等級表!$D$1:$E$50,2,FALSE))</f>
        <v/>
      </c>
      <c r="T77" t="str">
        <f>IF(OR(ISBLANK(R77),L77=41),"",VLOOKUP(R77,等級表!$D$1:$I$50,3,FALSE))</f>
        <v/>
      </c>
      <c r="U77" t="str">
        <f>IF(OR(ISBLANK(R77),L77=41),"",VLOOKUP(T77,等級表!$F$1:$G$50,2,FALSE))</f>
        <v/>
      </c>
      <c r="V77" t="str">
        <f>IF(OR(ISBLANK(R77),L77=41),"",VLOOKUP(R77,等級表!$D$1:$I$50,5,FALSE))</f>
        <v/>
      </c>
      <c r="W77" t="str">
        <f>IF(OR(ISBLANK(R77),L77=41),"",VLOOKUP(V77,等級表!$H$1:$I$50,2,FALSE))</f>
        <v/>
      </c>
      <c r="X77" s="6" t="str">
        <f t="shared" ca="1" si="7"/>
        <v/>
      </c>
      <c r="Y77" s="24"/>
      <c r="Z77" s="24"/>
      <c r="AA77" s="6" t="str">
        <f t="shared" ca="1" si="10"/>
        <v/>
      </c>
      <c r="AB77" s="24"/>
      <c r="AC77" s="24"/>
      <c r="AD77" s="6" t="str">
        <f t="shared" ca="1" si="6"/>
        <v/>
      </c>
      <c r="AE77" s="24"/>
      <c r="AF77" s="24"/>
      <c r="AG77" s="26" t="str">
        <f t="shared" si="11"/>
        <v/>
      </c>
      <c r="AH77" s="51"/>
    </row>
    <row r="78" spans="1:34">
      <c r="A78" s="49"/>
      <c r="B78" s="10"/>
      <c r="C78" s="10"/>
      <c r="D78" s="10"/>
      <c r="E78" s="10"/>
      <c r="F78" s="10"/>
      <c r="G78" s="10"/>
      <c r="H78" s="10"/>
      <c r="I78" s="10"/>
      <c r="J78" s="10"/>
      <c r="K78" s="11"/>
      <c r="L78" s="10"/>
      <c r="M78" s="10"/>
      <c r="N78" s="10"/>
      <c r="O78" s="10"/>
      <c r="P78" s="10"/>
      <c r="Q78" s="10"/>
      <c r="R78" s="10"/>
      <c r="S78" t="str">
        <f>IF(ISBLANK(R78),"",VLOOKUP(R78,等級表!$D$1:$E$50,2,FALSE))</f>
        <v/>
      </c>
      <c r="T78" t="str">
        <f>IF(OR(ISBLANK(R78),L78=41),"",VLOOKUP(R78,等級表!$D$1:$I$50,3,FALSE))</f>
        <v/>
      </c>
      <c r="U78" t="str">
        <f>IF(OR(ISBLANK(R78),L78=41),"",VLOOKUP(T78,等級表!$F$1:$G$50,2,FALSE))</f>
        <v/>
      </c>
      <c r="V78" t="str">
        <f>IF(OR(ISBLANK(R78),L78=41),"",VLOOKUP(R78,等級表!$D$1:$I$50,5,FALSE))</f>
        <v/>
      </c>
      <c r="W78" t="str">
        <f>IF(OR(ISBLANK(R78),L78=41),"",VLOOKUP(V78,等級表!$H$1:$I$50,2,FALSE))</f>
        <v/>
      </c>
      <c r="X78" s="6" t="str">
        <f t="shared" ca="1" si="7"/>
        <v/>
      </c>
      <c r="Y78" s="24"/>
      <c r="Z78" s="24"/>
      <c r="AA78" s="6" t="str">
        <f t="shared" ca="1" si="10"/>
        <v/>
      </c>
      <c r="AB78" s="24"/>
      <c r="AC78" s="24"/>
      <c r="AD78" s="6" t="str">
        <f t="shared" ca="1" si="6"/>
        <v/>
      </c>
      <c r="AE78" s="24"/>
      <c r="AF78" s="24"/>
      <c r="AG78" s="26" t="str">
        <f t="shared" si="11"/>
        <v/>
      </c>
      <c r="AH78" s="51"/>
    </row>
    <row r="79" spans="1:34">
      <c r="A79" s="49"/>
      <c r="B79" s="10"/>
      <c r="C79" s="10"/>
      <c r="D79" s="10"/>
      <c r="E79" s="10"/>
      <c r="F79" s="10"/>
      <c r="G79" s="10"/>
      <c r="H79" s="10"/>
      <c r="I79" s="10"/>
      <c r="J79" s="10"/>
      <c r="K79" s="11"/>
      <c r="L79" s="10"/>
      <c r="M79" s="10"/>
      <c r="N79" s="10"/>
      <c r="O79" s="10"/>
      <c r="P79" s="10"/>
      <c r="Q79" s="10"/>
      <c r="R79" s="10"/>
      <c r="S79" t="str">
        <f>IF(ISBLANK(R79),"",VLOOKUP(R79,等級表!$D$1:$E$50,2,FALSE))</f>
        <v/>
      </c>
      <c r="T79" t="str">
        <f>IF(OR(ISBLANK(R79),L79=41),"",VLOOKUP(R79,等級表!$D$1:$I$50,3,FALSE))</f>
        <v/>
      </c>
      <c r="U79" t="str">
        <f>IF(OR(ISBLANK(R79),L79=41),"",VLOOKUP(T79,等級表!$F$1:$G$50,2,FALSE))</f>
        <v/>
      </c>
      <c r="V79" t="str">
        <f>IF(OR(ISBLANK(R79),L79=41),"",VLOOKUP(R79,等級表!$D$1:$I$50,5,FALSE))</f>
        <v/>
      </c>
      <c r="W79" t="str">
        <f>IF(OR(ISBLANK(R79),L79=41),"",VLOOKUP(V79,等級表!$H$1:$I$50,2,FALSE))</f>
        <v/>
      </c>
      <c r="X79" s="6" t="str">
        <f t="shared" ca="1" si="7"/>
        <v/>
      </c>
      <c r="Y79" s="24"/>
      <c r="Z79" s="24"/>
      <c r="AA79" s="6" t="str">
        <f t="shared" ca="1" si="10"/>
        <v/>
      </c>
      <c r="AB79" s="24"/>
      <c r="AC79" s="24"/>
      <c r="AD79" s="6" t="str">
        <f t="shared" ca="1" si="6"/>
        <v/>
      </c>
      <c r="AE79" s="24"/>
      <c r="AF79" s="24"/>
      <c r="AG79" s="26" t="str">
        <f t="shared" si="11"/>
        <v/>
      </c>
      <c r="AH79" s="51"/>
    </row>
    <row r="80" spans="1:34">
      <c r="A80" s="49"/>
      <c r="B80" s="10"/>
      <c r="C80" s="10"/>
      <c r="D80" s="10"/>
      <c r="E80" s="10"/>
      <c r="F80" s="10"/>
      <c r="G80" s="10"/>
      <c r="H80" s="10"/>
      <c r="I80" s="10"/>
      <c r="J80" s="10"/>
      <c r="K80" s="11"/>
      <c r="L80" s="10"/>
      <c r="M80" s="10"/>
      <c r="N80" s="10"/>
      <c r="O80" s="10"/>
      <c r="P80" s="10"/>
      <c r="Q80" s="10"/>
      <c r="R80" s="10"/>
      <c r="S80" t="str">
        <f>IF(ISBLANK(R80),"",VLOOKUP(R80,等級表!$D$1:$E$50,2,FALSE))</f>
        <v/>
      </c>
      <c r="T80" t="str">
        <f>IF(OR(ISBLANK(R80),L80=41),"",VLOOKUP(R80,等級表!$D$1:$I$50,3,FALSE))</f>
        <v/>
      </c>
      <c r="U80" t="str">
        <f>IF(OR(ISBLANK(R80),L80=41),"",VLOOKUP(T80,等級表!$F$1:$G$50,2,FALSE))</f>
        <v/>
      </c>
      <c r="V80" t="str">
        <f>IF(OR(ISBLANK(R80),L80=41),"",VLOOKUP(R80,等級表!$D$1:$I$50,5,FALSE))</f>
        <v/>
      </c>
      <c r="W80" t="str">
        <f>IF(OR(ISBLANK(R80),L80=41),"",VLOOKUP(V80,等級表!$H$1:$I$50,2,FALSE))</f>
        <v/>
      </c>
      <c r="X80" s="6" t="str">
        <f t="shared" ca="1" si="7"/>
        <v/>
      </c>
      <c r="Y80" s="24"/>
      <c r="Z80" s="24"/>
      <c r="AA80" s="6" t="str">
        <f t="shared" ca="1" si="10"/>
        <v/>
      </c>
      <c r="AB80" s="24"/>
      <c r="AC80" s="24"/>
      <c r="AD80" s="6" t="str">
        <f t="shared" ca="1" si="6"/>
        <v/>
      </c>
      <c r="AE80" s="24"/>
      <c r="AF80" s="24"/>
      <c r="AG80" s="26" t="str">
        <f t="shared" si="11"/>
        <v/>
      </c>
      <c r="AH80" s="51"/>
    </row>
    <row r="81" spans="1:34">
      <c r="A81" s="49"/>
      <c r="B81" s="10"/>
      <c r="C81" s="10"/>
      <c r="D81" s="10"/>
      <c r="E81" s="10"/>
      <c r="F81" s="10"/>
      <c r="G81" s="10"/>
      <c r="H81" s="10"/>
      <c r="I81" s="10"/>
      <c r="J81" s="10"/>
      <c r="K81" s="11"/>
      <c r="L81" s="10"/>
      <c r="M81" s="10"/>
      <c r="N81" s="10"/>
      <c r="O81" s="10"/>
      <c r="P81" s="10"/>
      <c r="Q81" s="10"/>
      <c r="R81" s="10"/>
      <c r="S81" t="str">
        <f>IF(ISBLANK(R81),"",VLOOKUP(R81,等級表!$D$1:$E$50,2,FALSE))</f>
        <v/>
      </c>
      <c r="T81" t="str">
        <f>IF(OR(ISBLANK(R81),L81=41),"",VLOOKUP(R81,等級表!$D$1:$I$50,3,FALSE))</f>
        <v/>
      </c>
      <c r="U81" t="str">
        <f>IF(OR(ISBLANK(R81),L81=41),"",VLOOKUP(T81,等級表!$F$1:$G$50,2,FALSE))</f>
        <v/>
      </c>
      <c r="V81" t="str">
        <f>IF(OR(ISBLANK(R81),L81=41),"",VLOOKUP(R81,等級表!$D$1:$I$50,5,FALSE))</f>
        <v/>
      </c>
      <c r="W81" t="str">
        <f>IF(OR(ISBLANK(R81),L81=41),"",VLOOKUP(V81,等級表!$H$1:$I$50,2,FALSE))</f>
        <v/>
      </c>
      <c r="X81" s="6" t="str">
        <f t="shared" ca="1" si="7"/>
        <v/>
      </c>
      <c r="Y81" s="24"/>
      <c r="Z81" s="24"/>
      <c r="AA81" s="6" t="str">
        <f t="shared" ca="1" si="10"/>
        <v/>
      </c>
      <c r="AB81" s="24"/>
      <c r="AC81" s="24"/>
      <c r="AD81" s="6" t="str">
        <f t="shared" ref="AD81:AD103" ca="1" si="12">IF(AND($E81=37,$N81&lt;&gt;4,$P81=""),TEXT(EOMONTH(DATE(YEAR(TODAY()),LEFT(RIGHT($D81,4),2),1),-1),"mm"),"")</f>
        <v/>
      </c>
      <c r="AE81" s="24"/>
      <c r="AF81" s="24"/>
      <c r="AG81" s="26" t="str">
        <f t="shared" si="11"/>
        <v/>
      </c>
      <c r="AH81" s="51"/>
    </row>
    <row r="82" spans="1:34">
      <c r="A82" s="49"/>
      <c r="B82" s="10"/>
      <c r="C82" s="10"/>
      <c r="D82" s="10"/>
      <c r="E82" s="10"/>
      <c r="F82" s="10"/>
      <c r="G82" s="10"/>
      <c r="H82" s="10"/>
      <c r="I82" s="10"/>
      <c r="J82" s="10"/>
      <c r="K82" s="11"/>
      <c r="L82" s="10"/>
      <c r="M82" s="10"/>
      <c r="N82" s="10"/>
      <c r="O82" s="10"/>
      <c r="P82" s="10"/>
      <c r="Q82" s="10"/>
      <c r="R82" s="10"/>
      <c r="S82" t="str">
        <f>IF(ISBLANK(R82),"",VLOOKUP(R82,等級表!$D$1:$E$50,2,FALSE))</f>
        <v/>
      </c>
      <c r="T82" t="str">
        <f>IF(OR(ISBLANK(R82),L82=41),"",VLOOKUP(R82,等級表!$D$1:$I$50,3,FALSE))</f>
        <v/>
      </c>
      <c r="U82" t="str">
        <f>IF(OR(ISBLANK(R82),L82=41),"",VLOOKUP(T82,等級表!$F$1:$G$50,2,FALSE))</f>
        <v/>
      </c>
      <c r="V82" t="str">
        <f>IF(OR(ISBLANK(R82),L82=41),"",VLOOKUP(R82,等級表!$D$1:$I$50,5,FALSE))</f>
        <v/>
      </c>
      <c r="W82" t="str">
        <f>IF(OR(ISBLANK(R82),L82=41),"",VLOOKUP(V82,等級表!$H$1:$I$50,2,FALSE))</f>
        <v/>
      </c>
      <c r="X82" s="6" t="str">
        <f t="shared" ca="1" si="7"/>
        <v/>
      </c>
      <c r="Y82" s="24"/>
      <c r="Z82" s="24"/>
      <c r="AA82" s="6" t="str">
        <f t="shared" ca="1" si="10"/>
        <v/>
      </c>
      <c r="AB82" s="24"/>
      <c r="AC82" s="24"/>
      <c r="AD82" s="6" t="str">
        <f t="shared" ca="1" si="12"/>
        <v/>
      </c>
      <c r="AE82" s="24"/>
      <c r="AF82" s="24"/>
      <c r="AG82" s="26" t="str">
        <f t="shared" si="11"/>
        <v/>
      </c>
      <c r="AH82" s="51"/>
    </row>
    <row r="83" spans="1:34">
      <c r="A83" s="49"/>
      <c r="B83" s="10"/>
      <c r="C83" s="10"/>
      <c r="D83" s="10"/>
      <c r="E83" s="10"/>
      <c r="F83" s="10"/>
      <c r="G83" s="10"/>
      <c r="H83" s="10"/>
      <c r="I83" s="10"/>
      <c r="J83" s="10"/>
      <c r="K83" s="11"/>
      <c r="L83" s="10"/>
      <c r="M83" s="10"/>
      <c r="N83" s="10"/>
      <c r="O83" s="10"/>
      <c r="P83" s="10"/>
      <c r="Q83" s="10"/>
      <c r="R83" s="10"/>
      <c r="S83" t="str">
        <f>IF(ISBLANK(R83),"",VLOOKUP(R83,等級表!$D$1:$E$50,2,FALSE))</f>
        <v/>
      </c>
      <c r="T83" t="str">
        <f>IF(OR(ISBLANK(R83),L83=41),"",VLOOKUP(R83,等級表!$D$1:$I$50,3,FALSE))</f>
        <v/>
      </c>
      <c r="U83" t="str">
        <f>IF(OR(ISBLANK(R83),L83=41),"",VLOOKUP(T83,等級表!$F$1:$G$50,2,FALSE))</f>
        <v/>
      </c>
      <c r="V83" t="str">
        <f>IF(OR(ISBLANK(R83),L83=41),"",VLOOKUP(R83,等級表!$D$1:$I$50,5,FALSE))</f>
        <v/>
      </c>
      <c r="W83" t="str">
        <f>IF(OR(ISBLANK(R83),L83=41),"",VLOOKUP(V83,等級表!$H$1:$I$50,2,FALSE))</f>
        <v/>
      </c>
      <c r="X83" s="6" t="str">
        <f t="shared" ca="1" si="7"/>
        <v/>
      </c>
      <c r="Y83" s="24"/>
      <c r="Z83" s="24"/>
      <c r="AA83" s="6" t="str">
        <f t="shared" ca="1" si="10"/>
        <v/>
      </c>
      <c r="AB83" s="24"/>
      <c r="AC83" s="24"/>
      <c r="AD83" s="6" t="str">
        <f t="shared" ca="1" si="12"/>
        <v/>
      </c>
      <c r="AE83" s="24"/>
      <c r="AF83" s="24"/>
      <c r="AG83" s="26" t="str">
        <f t="shared" si="11"/>
        <v/>
      </c>
      <c r="AH83" s="51"/>
    </row>
    <row r="84" spans="1:34">
      <c r="A84" s="49"/>
      <c r="B84" s="10"/>
      <c r="C84" s="10"/>
      <c r="D84" s="10"/>
      <c r="E84" s="10"/>
      <c r="F84" s="10"/>
      <c r="G84" s="10"/>
      <c r="H84" s="10"/>
      <c r="I84" s="10"/>
      <c r="J84" s="10"/>
      <c r="K84" s="11"/>
      <c r="L84" s="10"/>
      <c r="M84" s="10"/>
      <c r="N84" s="10"/>
      <c r="O84" s="10"/>
      <c r="P84" s="10"/>
      <c r="Q84" s="10"/>
      <c r="R84" s="10"/>
      <c r="S84" t="str">
        <f>IF(ISBLANK(R84),"",VLOOKUP(R84,等級表!$D$1:$E$50,2,FALSE))</f>
        <v/>
      </c>
      <c r="T84" t="str">
        <f>IF(OR(ISBLANK(R84),L84=41),"",VLOOKUP(R84,等級表!$D$1:$I$50,3,FALSE))</f>
        <v/>
      </c>
      <c r="U84" t="str">
        <f>IF(OR(ISBLANK(R84),L84=41),"",VLOOKUP(T84,等級表!$F$1:$G$50,2,FALSE))</f>
        <v/>
      </c>
      <c r="V84" t="str">
        <f>IF(OR(ISBLANK(R84),L84=41),"",VLOOKUP(R84,等級表!$D$1:$I$50,5,FALSE))</f>
        <v/>
      </c>
      <c r="W84" t="str">
        <f>IF(OR(ISBLANK(R84),L84=41),"",VLOOKUP(V84,等級表!$H$1:$I$50,2,FALSE))</f>
        <v/>
      </c>
      <c r="X84" s="6" t="str">
        <f t="shared" ca="1" si="7"/>
        <v/>
      </c>
      <c r="Y84" s="24"/>
      <c r="Z84" s="24"/>
      <c r="AA84" s="6" t="str">
        <f t="shared" ca="1" si="10"/>
        <v/>
      </c>
      <c r="AB84" s="24"/>
      <c r="AC84" s="24"/>
      <c r="AD84" s="6" t="str">
        <f t="shared" ca="1" si="12"/>
        <v/>
      </c>
      <c r="AE84" s="24"/>
      <c r="AF84" s="24"/>
      <c r="AG84" s="26" t="str">
        <f t="shared" si="11"/>
        <v/>
      </c>
      <c r="AH84" s="51"/>
    </row>
    <row r="85" spans="1:34">
      <c r="A85" s="49"/>
      <c r="B85" s="10"/>
      <c r="C85" s="10"/>
      <c r="D85" s="10"/>
      <c r="E85" s="10"/>
      <c r="F85" s="10"/>
      <c r="G85" s="10"/>
      <c r="H85" s="10"/>
      <c r="I85" s="10"/>
      <c r="J85" s="10"/>
      <c r="K85" s="11"/>
      <c r="L85" s="10"/>
      <c r="M85" s="10"/>
      <c r="N85" s="10"/>
      <c r="O85" s="10"/>
      <c r="P85" s="10"/>
      <c r="Q85" s="10"/>
      <c r="R85" s="10"/>
      <c r="S85" t="str">
        <f>IF(ISBLANK(R85),"",VLOOKUP(R85,等級表!$D$1:$E$50,2,FALSE))</f>
        <v/>
      </c>
      <c r="T85" t="str">
        <f>IF(OR(ISBLANK(R85),L85=41),"",VLOOKUP(R85,等級表!$D$1:$I$50,3,FALSE))</f>
        <v/>
      </c>
      <c r="U85" t="str">
        <f>IF(OR(ISBLANK(R85),L85=41),"",VLOOKUP(T85,等級表!$F$1:$G$50,2,FALSE))</f>
        <v/>
      </c>
      <c r="V85" t="str">
        <f>IF(OR(ISBLANK(R85),L85=41),"",VLOOKUP(R85,等級表!$D$1:$I$50,5,FALSE))</f>
        <v/>
      </c>
      <c r="W85" t="str">
        <f>IF(OR(ISBLANK(R85),L85=41),"",VLOOKUP(V85,等級表!$H$1:$I$50,2,FALSE))</f>
        <v/>
      </c>
      <c r="X85" s="6" t="str">
        <f t="shared" ca="1" si="7"/>
        <v/>
      </c>
      <c r="Y85" s="24"/>
      <c r="Z85" s="24"/>
      <c r="AA85" s="6" t="str">
        <f t="shared" ca="1" si="10"/>
        <v/>
      </c>
      <c r="AB85" s="24"/>
      <c r="AC85" s="24"/>
      <c r="AD85" s="6" t="str">
        <f t="shared" ca="1" si="12"/>
        <v/>
      </c>
      <c r="AE85" s="24"/>
      <c r="AF85" s="24"/>
      <c r="AG85" s="26" t="str">
        <f t="shared" si="11"/>
        <v/>
      </c>
      <c r="AH85" s="51"/>
    </row>
    <row r="86" spans="1:34">
      <c r="A86" s="49"/>
      <c r="B86" s="10"/>
      <c r="C86" s="10"/>
      <c r="D86" s="10"/>
      <c r="E86" s="10"/>
      <c r="F86" s="10"/>
      <c r="G86" s="10"/>
      <c r="H86" s="10"/>
      <c r="I86" s="10"/>
      <c r="J86" s="10"/>
      <c r="K86" s="11"/>
      <c r="L86" s="10"/>
      <c r="M86" s="10"/>
      <c r="N86" s="10"/>
      <c r="O86" s="10"/>
      <c r="P86" s="10"/>
      <c r="Q86" s="10"/>
      <c r="R86" s="10"/>
      <c r="S86" t="str">
        <f>IF(ISBLANK(R86),"",VLOOKUP(R86,等級表!$D$1:$E$50,2,FALSE))</f>
        <v/>
      </c>
      <c r="T86" t="str">
        <f>IF(OR(ISBLANK(R86),L86=41),"",VLOOKUP(R86,等級表!$D$1:$I$50,3,FALSE))</f>
        <v/>
      </c>
      <c r="U86" t="str">
        <f>IF(OR(ISBLANK(R86),L86=41),"",VLOOKUP(T86,等級表!$F$1:$G$50,2,FALSE))</f>
        <v/>
      </c>
      <c r="V86" t="str">
        <f>IF(OR(ISBLANK(R86),L86=41),"",VLOOKUP(R86,等級表!$D$1:$I$50,5,FALSE))</f>
        <v/>
      </c>
      <c r="W86" t="str">
        <f>IF(OR(ISBLANK(R86),L86=41),"",VLOOKUP(V86,等級表!$H$1:$I$50,2,FALSE))</f>
        <v/>
      </c>
      <c r="X86" s="6" t="str">
        <f t="shared" ref="X86:X103" ca="1" si="13">IF($N86=4,LEFT(RIGHT($D86,4),2),IF(AND($E86=37,$P86=""),TEXT(EOMONTH(DATE(YEAR(TODAY()),LEFT(RIGHT($D86,4),2),1),-3),"mm"),""))</f>
        <v/>
      </c>
      <c r="Y86" s="24"/>
      <c r="Z86" s="24"/>
      <c r="AA86" s="6" t="str">
        <f t="shared" ca="1" si="10"/>
        <v/>
      </c>
      <c r="AB86" s="24"/>
      <c r="AC86" s="24"/>
      <c r="AD86" s="6" t="str">
        <f t="shared" ca="1" si="12"/>
        <v/>
      </c>
      <c r="AE86" s="24"/>
      <c r="AF86" s="24"/>
      <c r="AG86" s="26" t="str">
        <f t="shared" si="11"/>
        <v/>
      </c>
      <c r="AH86" s="51"/>
    </row>
    <row r="87" spans="1:34">
      <c r="A87" s="49"/>
      <c r="B87" s="10"/>
      <c r="C87" s="10"/>
      <c r="D87" s="10"/>
      <c r="E87" s="10"/>
      <c r="F87" s="10"/>
      <c r="G87" s="10"/>
      <c r="H87" s="10"/>
      <c r="I87" s="10"/>
      <c r="J87" s="10"/>
      <c r="K87" s="11"/>
      <c r="L87" s="10"/>
      <c r="M87" s="10"/>
      <c r="N87" s="10"/>
      <c r="O87" s="10"/>
      <c r="P87" s="10"/>
      <c r="Q87" s="10"/>
      <c r="R87" s="10"/>
      <c r="S87" t="str">
        <f>IF(ISBLANK(R87),"",VLOOKUP(R87,等級表!$D$1:$E$50,2,FALSE))</f>
        <v/>
      </c>
      <c r="T87" t="str">
        <f>IF(OR(ISBLANK(R87),L87=41),"",VLOOKUP(R87,等級表!$D$1:$I$50,3,FALSE))</f>
        <v/>
      </c>
      <c r="U87" t="str">
        <f>IF(OR(ISBLANK(R87),L87=41),"",VLOOKUP(T87,等級表!$F$1:$G$50,2,FALSE))</f>
        <v/>
      </c>
      <c r="V87" t="str">
        <f>IF(OR(ISBLANK(R87),L87=41),"",VLOOKUP(R87,等級表!$D$1:$I$50,5,FALSE))</f>
        <v/>
      </c>
      <c r="W87" t="str">
        <f>IF(OR(ISBLANK(R87),L87=41),"",VLOOKUP(V87,等級表!$H$1:$I$50,2,FALSE))</f>
        <v/>
      </c>
      <c r="X87" s="6" t="str">
        <f t="shared" ca="1" si="13"/>
        <v/>
      </c>
      <c r="Y87" s="24"/>
      <c r="Z87" s="24"/>
      <c r="AA87" s="6" t="str">
        <f t="shared" ca="1" si="10"/>
        <v/>
      </c>
      <c r="AB87" s="24"/>
      <c r="AC87" s="24"/>
      <c r="AD87" s="6" t="str">
        <f t="shared" ca="1" si="12"/>
        <v/>
      </c>
      <c r="AE87" s="24"/>
      <c r="AF87" s="24"/>
      <c r="AG87" s="26" t="str">
        <f t="shared" si="11"/>
        <v/>
      </c>
      <c r="AH87" s="51"/>
    </row>
    <row r="88" spans="1:34">
      <c r="A88" s="49"/>
      <c r="B88" s="10"/>
      <c r="C88" s="10"/>
      <c r="D88" s="10"/>
      <c r="E88" s="10"/>
      <c r="F88" s="10"/>
      <c r="G88" s="10"/>
      <c r="H88" s="10"/>
      <c r="I88" s="10"/>
      <c r="J88" s="10"/>
      <c r="K88" s="11"/>
      <c r="L88" s="10"/>
      <c r="M88" s="10"/>
      <c r="N88" s="10"/>
      <c r="O88" s="10"/>
      <c r="P88" s="10"/>
      <c r="Q88" s="10"/>
      <c r="R88" s="10"/>
      <c r="S88" t="str">
        <f>IF(ISBLANK(R88),"",VLOOKUP(R88,等級表!$D$1:$E$50,2,FALSE))</f>
        <v/>
      </c>
      <c r="T88" t="str">
        <f>IF(OR(ISBLANK(R88),L88=41),"",VLOOKUP(R88,等級表!$D$1:$I$50,3,FALSE))</f>
        <v/>
      </c>
      <c r="U88" t="str">
        <f>IF(OR(ISBLANK(R88),L88=41),"",VLOOKUP(T88,等級表!$F$1:$G$50,2,FALSE))</f>
        <v/>
      </c>
      <c r="V88" t="str">
        <f>IF(OR(ISBLANK(R88),L88=41),"",VLOOKUP(R88,等級表!$D$1:$I$50,5,FALSE))</f>
        <v/>
      </c>
      <c r="W88" t="str">
        <f>IF(OR(ISBLANK(R88),L88=41),"",VLOOKUP(V88,等級表!$H$1:$I$50,2,FALSE))</f>
        <v/>
      </c>
      <c r="X88" s="6" t="str">
        <f t="shared" ca="1" si="13"/>
        <v/>
      </c>
      <c r="Y88" s="24"/>
      <c r="Z88" s="24"/>
      <c r="AA88" s="6" t="str">
        <f t="shared" ca="1" si="10"/>
        <v/>
      </c>
      <c r="AB88" s="24"/>
      <c r="AC88" s="24"/>
      <c r="AD88" s="6" t="str">
        <f t="shared" ca="1" si="12"/>
        <v/>
      </c>
      <c r="AE88" s="24"/>
      <c r="AF88" s="24"/>
      <c r="AG88" s="26" t="str">
        <f t="shared" si="11"/>
        <v/>
      </c>
      <c r="AH88" s="51"/>
    </row>
    <row r="89" spans="1:34">
      <c r="A89" s="49"/>
      <c r="B89" s="10"/>
      <c r="C89" s="10"/>
      <c r="D89" s="10"/>
      <c r="E89" s="10"/>
      <c r="F89" s="10"/>
      <c r="G89" s="10"/>
      <c r="H89" s="10"/>
      <c r="I89" s="10"/>
      <c r="J89" s="10"/>
      <c r="K89" s="11"/>
      <c r="L89" s="10"/>
      <c r="M89" s="10"/>
      <c r="N89" s="10"/>
      <c r="O89" s="10"/>
      <c r="P89" s="10"/>
      <c r="Q89" s="10"/>
      <c r="R89" s="10"/>
      <c r="S89" t="str">
        <f>IF(ISBLANK(R89),"",VLOOKUP(R89,等級表!$D$1:$E$50,2,FALSE))</f>
        <v/>
      </c>
      <c r="T89" t="str">
        <f>IF(OR(ISBLANK(R89),L89=41),"",VLOOKUP(R89,等級表!$D$1:$I$50,3,FALSE))</f>
        <v/>
      </c>
      <c r="U89" t="str">
        <f>IF(OR(ISBLANK(R89),L89=41),"",VLOOKUP(T89,等級表!$F$1:$G$50,2,FALSE))</f>
        <v/>
      </c>
      <c r="V89" t="str">
        <f>IF(OR(ISBLANK(R89),L89=41),"",VLOOKUP(R89,等級表!$D$1:$I$50,5,FALSE))</f>
        <v/>
      </c>
      <c r="W89" t="str">
        <f>IF(OR(ISBLANK(R89),L89=41),"",VLOOKUP(V89,等級表!$H$1:$I$50,2,FALSE))</f>
        <v/>
      </c>
      <c r="X89" s="6" t="str">
        <f t="shared" ca="1" si="13"/>
        <v/>
      </c>
      <c r="Y89" s="24"/>
      <c r="Z89" s="24"/>
      <c r="AA89" s="6" t="str">
        <f t="shared" ca="1" si="10"/>
        <v/>
      </c>
      <c r="AB89" s="24"/>
      <c r="AC89" s="24"/>
      <c r="AD89" s="6" t="str">
        <f t="shared" ca="1" si="12"/>
        <v/>
      </c>
      <c r="AE89" s="24"/>
      <c r="AF89" s="24"/>
      <c r="AG89" s="26" t="str">
        <f t="shared" si="11"/>
        <v/>
      </c>
      <c r="AH89" s="51"/>
    </row>
    <row r="90" spans="1:34">
      <c r="A90" s="49"/>
      <c r="B90" s="10"/>
      <c r="C90" s="10"/>
      <c r="D90" s="10"/>
      <c r="E90" s="10"/>
      <c r="F90" s="10"/>
      <c r="G90" s="10"/>
      <c r="H90" s="10"/>
      <c r="I90" s="10"/>
      <c r="J90" s="10"/>
      <c r="K90" s="11"/>
      <c r="L90" s="10"/>
      <c r="M90" s="10"/>
      <c r="N90" s="10"/>
      <c r="O90" s="10"/>
      <c r="P90" s="10"/>
      <c r="Q90" s="10"/>
      <c r="R90" s="10"/>
      <c r="S90" t="str">
        <f>IF(ISBLANK(R90),"",VLOOKUP(R90,等級表!$D$1:$E$50,2,FALSE))</f>
        <v/>
      </c>
      <c r="T90" t="str">
        <f>IF(OR(ISBLANK(R90),L90=41),"",VLOOKUP(R90,等級表!$D$1:$I$50,3,FALSE))</f>
        <v/>
      </c>
      <c r="U90" t="str">
        <f>IF(OR(ISBLANK(R90),L90=41),"",VLOOKUP(T90,等級表!$F$1:$G$50,2,FALSE))</f>
        <v/>
      </c>
      <c r="V90" t="str">
        <f>IF(OR(ISBLANK(R90),L90=41),"",VLOOKUP(R90,等級表!$D$1:$I$50,5,FALSE))</f>
        <v/>
      </c>
      <c r="W90" t="str">
        <f>IF(OR(ISBLANK(R90),L90=41),"",VLOOKUP(V90,等級表!$H$1:$I$50,2,FALSE))</f>
        <v/>
      </c>
      <c r="X90" s="6" t="str">
        <f t="shared" ca="1" si="13"/>
        <v/>
      </c>
      <c r="Y90" s="24"/>
      <c r="Z90" s="24"/>
      <c r="AA90" s="6" t="str">
        <f t="shared" ca="1" si="10"/>
        <v/>
      </c>
      <c r="AB90" s="24"/>
      <c r="AC90" s="24"/>
      <c r="AD90" s="6" t="str">
        <f t="shared" ca="1" si="12"/>
        <v/>
      </c>
      <c r="AE90" s="24"/>
      <c r="AF90" s="24"/>
      <c r="AG90" s="26" t="str">
        <f t="shared" si="11"/>
        <v/>
      </c>
      <c r="AH90" s="51"/>
    </row>
    <row r="91" spans="1:34">
      <c r="A91" s="49"/>
      <c r="B91" s="10"/>
      <c r="C91" s="10"/>
      <c r="D91" s="10"/>
      <c r="E91" s="10"/>
      <c r="F91" s="10"/>
      <c r="G91" s="10"/>
      <c r="H91" s="10"/>
      <c r="I91" s="10"/>
      <c r="J91" s="10"/>
      <c r="K91" s="11"/>
      <c r="L91" s="10"/>
      <c r="M91" s="10"/>
      <c r="N91" s="10"/>
      <c r="O91" s="10"/>
      <c r="P91" s="10"/>
      <c r="Q91" s="10"/>
      <c r="R91" s="10"/>
      <c r="S91" t="str">
        <f>IF(ISBLANK(R91),"",VLOOKUP(R91,等級表!$D$1:$E$50,2,FALSE))</f>
        <v/>
      </c>
      <c r="T91" t="str">
        <f>IF(OR(ISBLANK(R91),L91=41),"",VLOOKUP(R91,等級表!$D$1:$I$50,3,FALSE))</f>
        <v/>
      </c>
      <c r="U91" t="str">
        <f>IF(OR(ISBLANK(R91),L91=41),"",VLOOKUP(T91,等級表!$F$1:$G$50,2,FALSE))</f>
        <v/>
      </c>
      <c r="V91" t="str">
        <f>IF(OR(ISBLANK(R91),L91=41),"",VLOOKUP(R91,等級表!$D$1:$I$50,5,FALSE))</f>
        <v/>
      </c>
      <c r="W91" t="str">
        <f>IF(OR(ISBLANK(R91),L91=41),"",VLOOKUP(V91,等級表!$H$1:$I$50,2,FALSE))</f>
        <v/>
      </c>
      <c r="X91" s="6" t="str">
        <f t="shared" ca="1" si="13"/>
        <v/>
      </c>
      <c r="Y91" s="24"/>
      <c r="Z91" s="24"/>
      <c r="AA91" s="6" t="str">
        <f t="shared" ca="1" si="10"/>
        <v/>
      </c>
      <c r="AB91" s="24"/>
      <c r="AC91" s="24"/>
      <c r="AD91" s="6" t="str">
        <f t="shared" ca="1" si="12"/>
        <v/>
      </c>
      <c r="AE91" s="24"/>
      <c r="AF91" s="24"/>
      <c r="AG91" s="26" t="str">
        <f t="shared" si="11"/>
        <v/>
      </c>
      <c r="AH91" s="51"/>
    </row>
    <row r="92" spans="1:34">
      <c r="A92" s="49"/>
      <c r="B92" s="10"/>
      <c r="C92" s="10"/>
      <c r="D92" s="10"/>
      <c r="E92" s="10"/>
      <c r="F92" s="10"/>
      <c r="G92" s="10"/>
      <c r="H92" s="10"/>
      <c r="I92" s="10"/>
      <c r="J92" s="10"/>
      <c r="K92" s="11"/>
      <c r="L92" s="10"/>
      <c r="M92" s="10"/>
      <c r="N92" s="10"/>
      <c r="O92" s="10"/>
      <c r="P92" s="10"/>
      <c r="Q92" s="10"/>
      <c r="R92" s="10"/>
      <c r="S92" t="str">
        <f>IF(ISBLANK(R92),"",VLOOKUP(R92,等級表!$D$1:$E$50,2,FALSE))</f>
        <v/>
      </c>
      <c r="T92" t="str">
        <f>IF(OR(ISBLANK(R92),L92=41),"",VLOOKUP(R92,等級表!$D$1:$I$50,3,FALSE))</f>
        <v/>
      </c>
      <c r="U92" t="str">
        <f>IF(OR(ISBLANK(R92),L92=41),"",VLOOKUP(T92,等級表!$F$1:$G$50,2,FALSE))</f>
        <v/>
      </c>
      <c r="V92" t="str">
        <f>IF(OR(ISBLANK(R92),L92=41),"",VLOOKUP(R92,等級表!$D$1:$I$50,5,FALSE))</f>
        <v/>
      </c>
      <c r="W92" t="str">
        <f>IF(OR(ISBLANK(R92),L92=41),"",VLOOKUP(V92,等級表!$H$1:$I$50,2,FALSE))</f>
        <v/>
      </c>
      <c r="X92" s="6" t="str">
        <f t="shared" ca="1" si="13"/>
        <v/>
      </c>
      <c r="Y92" s="24"/>
      <c r="Z92" s="24"/>
      <c r="AA92" s="6" t="str">
        <f t="shared" ca="1" si="10"/>
        <v/>
      </c>
      <c r="AB92" s="24"/>
      <c r="AC92" s="24"/>
      <c r="AD92" s="6" t="str">
        <f t="shared" ca="1" si="12"/>
        <v/>
      </c>
      <c r="AE92" s="24"/>
      <c r="AF92" s="24"/>
      <c r="AG92" s="26" t="str">
        <f t="shared" si="11"/>
        <v/>
      </c>
      <c r="AH92" s="51"/>
    </row>
    <row r="93" spans="1:34">
      <c r="A93" s="49"/>
      <c r="B93" s="10"/>
      <c r="C93" s="10"/>
      <c r="D93" s="10"/>
      <c r="E93" s="10"/>
      <c r="F93" s="10"/>
      <c r="G93" s="10"/>
      <c r="H93" s="10"/>
      <c r="I93" s="10"/>
      <c r="J93" s="10"/>
      <c r="K93" s="11"/>
      <c r="L93" s="10"/>
      <c r="M93" s="10"/>
      <c r="N93" s="10"/>
      <c r="O93" s="10"/>
      <c r="P93" s="10"/>
      <c r="Q93" s="10"/>
      <c r="R93" s="10"/>
      <c r="S93" t="str">
        <f>IF(ISBLANK(R93),"",VLOOKUP(R93,等級表!$D$1:$E$50,2,FALSE))</f>
        <v/>
      </c>
      <c r="T93" t="str">
        <f>IF(OR(ISBLANK(R93),L93=41),"",VLOOKUP(R93,等級表!$D$1:$I$50,3,FALSE))</f>
        <v/>
      </c>
      <c r="U93" t="str">
        <f>IF(OR(ISBLANK(R93),L93=41),"",VLOOKUP(T93,等級表!$F$1:$G$50,2,FALSE))</f>
        <v/>
      </c>
      <c r="V93" t="str">
        <f>IF(OR(ISBLANK(R93),L93=41),"",VLOOKUP(R93,等級表!$D$1:$I$50,5,FALSE))</f>
        <v/>
      </c>
      <c r="W93" t="str">
        <f>IF(OR(ISBLANK(R93),L93=41),"",VLOOKUP(V93,等級表!$H$1:$I$50,2,FALSE))</f>
        <v/>
      </c>
      <c r="X93" s="6" t="str">
        <f t="shared" ca="1" si="13"/>
        <v/>
      </c>
      <c r="Y93" s="24"/>
      <c r="Z93" s="24"/>
      <c r="AA93" s="6" t="str">
        <f t="shared" ca="1" si="10"/>
        <v/>
      </c>
      <c r="AB93" s="24"/>
      <c r="AC93" s="24"/>
      <c r="AD93" s="6" t="str">
        <f t="shared" ca="1" si="12"/>
        <v/>
      </c>
      <c r="AE93" s="24"/>
      <c r="AF93" s="24"/>
      <c r="AG93" s="26" t="str">
        <f t="shared" si="11"/>
        <v/>
      </c>
      <c r="AH93" s="51"/>
    </row>
    <row r="94" spans="1:34">
      <c r="A94" s="49"/>
      <c r="B94" s="10"/>
      <c r="C94" s="10"/>
      <c r="D94" s="10"/>
      <c r="E94" s="10"/>
      <c r="F94" s="10"/>
      <c r="G94" s="10"/>
      <c r="H94" s="10"/>
      <c r="I94" s="10"/>
      <c r="J94" s="10"/>
      <c r="K94" s="11"/>
      <c r="L94" s="10"/>
      <c r="M94" s="10"/>
      <c r="N94" s="10"/>
      <c r="O94" s="10"/>
      <c r="P94" s="10"/>
      <c r="Q94" s="10"/>
      <c r="R94" s="10"/>
      <c r="S94" t="str">
        <f>IF(ISBLANK(R94),"",VLOOKUP(R94,等級表!$D$1:$E$50,2,FALSE))</f>
        <v/>
      </c>
      <c r="T94" t="str">
        <f>IF(OR(ISBLANK(R94),L94=41),"",VLOOKUP(R94,等級表!$D$1:$I$50,3,FALSE))</f>
        <v/>
      </c>
      <c r="U94" t="str">
        <f>IF(OR(ISBLANK(R94),L94=41),"",VLOOKUP(T94,等級表!$F$1:$G$50,2,FALSE))</f>
        <v/>
      </c>
      <c r="V94" t="str">
        <f>IF(OR(ISBLANK(R94),L94=41),"",VLOOKUP(R94,等級表!$D$1:$I$50,5,FALSE))</f>
        <v/>
      </c>
      <c r="W94" t="str">
        <f>IF(OR(ISBLANK(R94),L94=41),"",VLOOKUP(V94,等級表!$H$1:$I$50,2,FALSE))</f>
        <v/>
      </c>
      <c r="X94" s="6" t="str">
        <f t="shared" ca="1" si="13"/>
        <v/>
      </c>
      <c r="Y94" s="24"/>
      <c r="Z94" s="24"/>
      <c r="AA94" s="6" t="str">
        <f t="shared" ca="1" si="10"/>
        <v/>
      </c>
      <c r="AB94" s="24"/>
      <c r="AC94" s="24"/>
      <c r="AD94" s="6" t="str">
        <f t="shared" ca="1" si="12"/>
        <v/>
      </c>
      <c r="AE94" s="24"/>
      <c r="AF94" s="24"/>
      <c r="AG94" s="26" t="str">
        <f t="shared" si="11"/>
        <v/>
      </c>
      <c r="AH94" s="51"/>
    </row>
    <row r="95" spans="1:34">
      <c r="A95" s="49"/>
      <c r="B95" s="10"/>
      <c r="C95" s="10"/>
      <c r="D95" s="10"/>
      <c r="E95" s="10"/>
      <c r="F95" s="10"/>
      <c r="G95" s="10"/>
      <c r="H95" s="10"/>
      <c r="I95" s="10"/>
      <c r="J95" s="10"/>
      <c r="K95" s="11"/>
      <c r="L95" s="10"/>
      <c r="M95" s="10"/>
      <c r="N95" s="10"/>
      <c r="O95" s="10"/>
      <c r="P95" s="10"/>
      <c r="Q95" s="10"/>
      <c r="R95" s="10"/>
      <c r="S95" t="str">
        <f>IF(ISBLANK(R95),"",VLOOKUP(R95,等級表!$D$1:$E$50,2,FALSE))</f>
        <v/>
      </c>
      <c r="T95" t="str">
        <f>IF(OR(ISBLANK(R95),L95=41),"",VLOOKUP(R95,等級表!$D$1:$I$50,3,FALSE))</f>
        <v/>
      </c>
      <c r="U95" t="str">
        <f>IF(OR(ISBLANK(R95),L95=41),"",VLOOKUP(T95,等級表!$F$1:$G$50,2,FALSE))</f>
        <v/>
      </c>
      <c r="V95" t="str">
        <f>IF(OR(ISBLANK(R95),L95=41),"",VLOOKUP(R95,等級表!$D$1:$I$50,5,FALSE))</f>
        <v/>
      </c>
      <c r="W95" t="str">
        <f>IF(OR(ISBLANK(R95),L95=41),"",VLOOKUP(V95,等級表!$H$1:$I$50,2,FALSE))</f>
        <v/>
      </c>
      <c r="X95" s="6" t="str">
        <f t="shared" ca="1" si="13"/>
        <v/>
      </c>
      <c r="Y95" s="24"/>
      <c r="Z95" s="24"/>
      <c r="AA95" s="6" t="str">
        <f t="shared" ca="1" si="10"/>
        <v/>
      </c>
      <c r="AB95" s="24"/>
      <c r="AC95" s="24"/>
      <c r="AD95" s="6" t="str">
        <f t="shared" ca="1" si="12"/>
        <v/>
      </c>
      <c r="AE95" s="24"/>
      <c r="AF95" s="24"/>
      <c r="AG95" s="26" t="str">
        <f t="shared" si="11"/>
        <v/>
      </c>
      <c r="AH95" s="51"/>
    </row>
    <row r="96" spans="1:34">
      <c r="A96" s="49"/>
      <c r="B96" s="10"/>
      <c r="C96" s="10"/>
      <c r="D96" s="10"/>
      <c r="E96" s="10"/>
      <c r="F96" s="10"/>
      <c r="G96" s="10"/>
      <c r="H96" s="10"/>
      <c r="I96" s="10"/>
      <c r="J96" s="10"/>
      <c r="K96" s="11"/>
      <c r="L96" s="10"/>
      <c r="M96" s="10"/>
      <c r="N96" s="10"/>
      <c r="O96" s="10"/>
      <c r="P96" s="10"/>
      <c r="Q96" s="10"/>
      <c r="R96" s="10"/>
      <c r="S96" t="str">
        <f>IF(ISBLANK(R96),"",VLOOKUP(R96,等級表!$D$1:$E$50,2,FALSE))</f>
        <v/>
      </c>
      <c r="T96" t="str">
        <f>IF(OR(ISBLANK(R96),L96=41),"",VLOOKUP(R96,等級表!$D$1:$I$50,3,FALSE))</f>
        <v/>
      </c>
      <c r="U96" t="str">
        <f>IF(OR(ISBLANK(R96),L96=41),"",VLOOKUP(T96,等級表!$F$1:$G$50,2,FALSE))</f>
        <v/>
      </c>
      <c r="V96" t="str">
        <f>IF(OR(ISBLANK(R96),L96=41),"",VLOOKUP(R96,等級表!$D$1:$I$50,5,FALSE))</f>
        <v/>
      </c>
      <c r="W96" t="str">
        <f>IF(OR(ISBLANK(R96),L96=41),"",VLOOKUP(V96,等級表!$H$1:$I$50,2,FALSE))</f>
        <v/>
      </c>
      <c r="X96" s="6" t="str">
        <f t="shared" ca="1" si="13"/>
        <v/>
      </c>
      <c r="Y96" s="24"/>
      <c r="Z96" s="24"/>
      <c r="AA96" s="6" t="str">
        <f t="shared" ca="1" si="10"/>
        <v/>
      </c>
      <c r="AB96" s="24"/>
      <c r="AC96" s="24"/>
      <c r="AD96" s="6" t="str">
        <f t="shared" ca="1" si="12"/>
        <v/>
      </c>
      <c r="AE96" s="24"/>
      <c r="AF96" s="24"/>
      <c r="AG96" s="26" t="str">
        <f t="shared" si="11"/>
        <v/>
      </c>
      <c r="AH96" s="51"/>
    </row>
    <row r="97" spans="1:34">
      <c r="A97" s="49"/>
      <c r="B97" s="10"/>
      <c r="C97" s="10"/>
      <c r="D97" s="10"/>
      <c r="E97" s="10"/>
      <c r="F97" s="10"/>
      <c r="G97" s="10"/>
      <c r="H97" s="10"/>
      <c r="I97" s="10"/>
      <c r="J97" s="10"/>
      <c r="K97" s="11"/>
      <c r="L97" s="10"/>
      <c r="M97" s="10"/>
      <c r="N97" s="10"/>
      <c r="O97" s="10"/>
      <c r="P97" s="10"/>
      <c r="Q97" s="10"/>
      <c r="R97" s="10"/>
      <c r="S97" t="str">
        <f>IF(ISBLANK(R97),"",VLOOKUP(R97,等級表!$D$1:$E$50,2,FALSE))</f>
        <v/>
      </c>
      <c r="T97" t="str">
        <f>IF(OR(ISBLANK(R97),L97=41),"",VLOOKUP(R97,等級表!$D$1:$I$50,3,FALSE))</f>
        <v/>
      </c>
      <c r="U97" t="str">
        <f>IF(OR(ISBLANK(R97),L97=41),"",VLOOKUP(T97,等級表!$F$1:$G$50,2,FALSE))</f>
        <v/>
      </c>
      <c r="V97" t="str">
        <f>IF(OR(ISBLANK(R97),L97=41),"",VLOOKUP(R97,等級表!$D$1:$I$50,5,FALSE))</f>
        <v/>
      </c>
      <c r="W97" t="str">
        <f>IF(OR(ISBLANK(R97),L97=41),"",VLOOKUP(V97,等級表!$H$1:$I$50,2,FALSE))</f>
        <v/>
      </c>
      <c r="X97" s="6" t="str">
        <f t="shared" ca="1" si="13"/>
        <v/>
      </c>
      <c r="Y97" s="24"/>
      <c r="Z97" s="24"/>
      <c r="AA97" s="6" t="str">
        <f t="shared" ca="1" si="10"/>
        <v/>
      </c>
      <c r="AB97" s="24"/>
      <c r="AC97" s="24"/>
      <c r="AD97" s="6" t="str">
        <f t="shared" ca="1" si="12"/>
        <v/>
      </c>
      <c r="AE97" s="24"/>
      <c r="AF97" s="24"/>
      <c r="AG97" s="26" t="str">
        <f t="shared" si="11"/>
        <v/>
      </c>
      <c r="AH97" s="51"/>
    </row>
    <row r="98" spans="1:34">
      <c r="A98" s="49"/>
      <c r="B98" s="10"/>
      <c r="C98" s="10"/>
      <c r="D98" s="10"/>
      <c r="E98" s="10"/>
      <c r="F98" s="10"/>
      <c r="G98" s="10"/>
      <c r="H98" s="10"/>
      <c r="I98" s="10"/>
      <c r="J98" s="10"/>
      <c r="K98" s="11"/>
      <c r="L98" s="10"/>
      <c r="M98" s="10"/>
      <c r="N98" s="10"/>
      <c r="O98" s="10"/>
      <c r="P98" s="10"/>
      <c r="Q98" s="10"/>
      <c r="R98" s="10"/>
      <c r="S98" t="str">
        <f>IF(ISBLANK(R98),"",VLOOKUP(R98,等級表!$D$1:$E$50,2,FALSE))</f>
        <v/>
      </c>
      <c r="T98" t="str">
        <f>IF(OR(ISBLANK(R98),L98=41),"",VLOOKUP(R98,等級表!$D$1:$I$50,3,FALSE))</f>
        <v/>
      </c>
      <c r="U98" t="str">
        <f>IF(OR(ISBLANK(R98),L98=41),"",VLOOKUP(T98,等級表!$F$1:$G$50,2,FALSE))</f>
        <v/>
      </c>
      <c r="V98" t="str">
        <f>IF(OR(ISBLANK(R98),L98=41),"",VLOOKUP(R98,等級表!$D$1:$I$50,5,FALSE))</f>
        <v/>
      </c>
      <c r="W98" t="str">
        <f>IF(OR(ISBLANK(R98),L98=41),"",VLOOKUP(V98,等級表!$H$1:$I$50,2,FALSE))</f>
        <v/>
      </c>
      <c r="X98" s="6" t="str">
        <f t="shared" ca="1" si="13"/>
        <v/>
      </c>
      <c r="Y98" s="24"/>
      <c r="Z98" s="24"/>
      <c r="AA98" s="6" t="str">
        <f t="shared" ca="1" si="10"/>
        <v/>
      </c>
      <c r="AB98" s="24"/>
      <c r="AC98" s="24"/>
      <c r="AD98" s="6" t="str">
        <f t="shared" ca="1" si="12"/>
        <v/>
      </c>
      <c r="AE98" s="24"/>
      <c r="AF98" s="24"/>
      <c r="AG98" s="26" t="str">
        <f t="shared" si="11"/>
        <v/>
      </c>
      <c r="AH98" s="51"/>
    </row>
    <row r="99" spans="1:34">
      <c r="A99" s="49"/>
      <c r="B99" s="10"/>
      <c r="C99" s="10"/>
      <c r="D99" s="10"/>
      <c r="E99" s="10"/>
      <c r="F99" s="10"/>
      <c r="G99" s="10"/>
      <c r="H99" s="10"/>
      <c r="I99" s="10"/>
      <c r="J99" s="10"/>
      <c r="K99" s="11"/>
      <c r="L99" s="10"/>
      <c r="M99" s="10"/>
      <c r="N99" s="10"/>
      <c r="O99" s="10"/>
      <c r="P99" s="10"/>
      <c r="Q99" s="10"/>
      <c r="R99" s="10"/>
      <c r="S99" t="str">
        <f>IF(ISBLANK(R99),"",VLOOKUP(R99,等級表!$D$1:$E$50,2,FALSE))</f>
        <v/>
      </c>
      <c r="T99" t="str">
        <f>IF(OR(ISBLANK(R99),L99=41),"",VLOOKUP(R99,等級表!$D$1:$I$50,3,FALSE))</f>
        <v/>
      </c>
      <c r="U99" t="str">
        <f>IF(OR(ISBLANK(R99),L99=41),"",VLOOKUP(T99,等級表!$F$1:$G$50,2,FALSE))</f>
        <v/>
      </c>
      <c r="V99" t="str">
        <f>IF(OR(ISBLANK(R99),L99=41),"",VLOOKUP(R99,等級表!$D$1:$I$50,5,FALSE))</f>
        <v/>
      </c>
      <c r="W99" t="str">
        <f>IF(OR(ISBLANK(R99),L99=41),"",VLOOKUP(V99,等級表!$H$1:$I$50,2,FALSE))</f>
        <v/>
      </c>
      <c r="X99" s="6" t="str">
        <f t="shared" ca="1" si="13"/>
        <v/>
      </c>
      <c r="Y99" s="24"/>
      <c r="Z99" s="24"/>
      <c r="AA99" s="6" t="str">
        <f t="shared" ca="1" si="10"/>
        <v/>
      </c>
      <c r="AB99" s="24"/>
      <c r="AC99" s="24"/>
      <c r="AD99" s="6" t="str">
        <f t="shared" ca="1" si="12"/>
        <v/>
      </c>
      <c r="AE99" s="24"/>
      <c r="AF99" s="24"/>
      <c r="AG99" s="26" t="str">
        <f t="shared" si="11"/>
        <v/>
      </c>
      <c r="AH99" s="51"/>
    </row>
    <row r="100" spans="1:34">
      <c r="A100" s="49"/>
      <c r="B100" s="10"/>
      <c r="C100" s="10"/>
      <c r="D100" s="10"/>
      <c r="E100" s="10"/>
      <c r="F100" s="10"/>
      <c r="G100" s="10"/>
      <c r="H100" s="10"/>
      <c r="I100" s="10"/>
      <c r="J100" s="10"/>
      <c r="K100" s="11"/>
      <c r="L100" s="10"/>
      <c r="M100" s="10"/>
      <c r="N100" s="10"/>
      <c r="O100" s="10"/>
      <c r="P100" s="10"/>
      <c r="Q100" s="10"/>
      <c r="R100" s="10"/>
      <c r="S100" t="str">
        <f>IF(ISBLANK(R100),"",VLOOKUP(R100,等級表!$D$1:$E$50,2,FALSE))</f>
        <v/>
      </c>
      <c r="T100" t="str">
        <f>IF(OR(ISBLANK(R100),L100=41),"",VLOOKUP(R100,等級表!$D$1:$I$50,3,FALSE))</f>
        <v/>
      </c>
      <c r="U100" t="str">
        <f>IF(OR(ISBLANK(R100),L100=41),"",VLOOKUP(T100,等級表!$F$1:$G$50,2,FALSE))</f>
        <v/>
      </c>
      <c r="V100" t="str">
        <f>IF(OR(ISBLANK(R100),L100=41),"",VLOOKUP(R100,等級表!$D$1:$I$50,5,FALSE))</f>
        <v/>
      </c>
      <c r="W100" t="str">
        <f>IF(OR(ISBLANK(R100),L100=41),"",VLOOKUP(V100,等級表!$H$1:$I$50,2,FALSE))</f>
        <v/>
      </c>
      <c r="X100" s="6" t="str">
        <f t="shared" ca="1" si="13"/>
        <v/>
      </c>
      <c r="Y100" s="24"/>
      <c r="Z100" s="24"/>
      <c r="AA100" s="6" t="str">
        <f t="shared" ca="1" si="10"/>
        <v/>
      </c>
      <c r="AB100" s="24"/>
      <c r="AC100" s="24"/>
      <c r="AD100" s="6" t="str">
        <f t="shared" ca="1" si="12"/>
        <v/>
      </c>
      <c r="AE100" s="24"/>
      <c r="AF100" s="24"/>
      <c r="AG100" s="26" t="str">
        <f t="shared" si="11"/>
        <v/>
      </c>
      <c r="AH100" s="51"/>
    </row>
    <row r="101" spans="1:34">
      <c r="A101" s="49"/>
      <c r="B101" s="10"/>
      <c r="C101" s="10"/>
      <c r="D101" s="10"/>
      <c r="E101" s="10"/>
      <c r="F101" s="10"/>
      <c r="G101" s="10"/>
      <c r="H101" s="10"/>
      <c r="I101" s="10"/>
      <c r="J101" s="10"/>
      <c r="K101" s="11"/>
      <c r="L101" s="10"/>
      <c r="M101" s="10"/>
      <c r="N101" s="10"/>
      <c r="O101" s="10"/>
      <c r="P101" s="10"/>
      <c r="Q101" s="10"/>
      <c r="R101" s="10"/>
      <c r="S101" t="str">
        <f>IF(ISBLANK(R101),"",VLOOKUP(R101,等級表!$D$1:$E$50,2,FALSE))</f>
        <v/>
      </c>
      <c r="T101" t="str">
        <f>IF(OR(ISBLANK(R101),L101=41),"",VLOOKUP(R101,等級表!$D$1:$I$50,3,FALSE))</f>
        <v/>
      </c>
      <c r="U101" t="str">
        <f>IF(OR(ISBLANK(R101),L101=41),"",VLOOKUP(T101,等級表!$F$1:$G$50,2,FALSE))</f>
        <v/>
      </c>
      <c r="V101" t="str">
        <f>IF(OR(ISBLANK(R101),L101=41),"",VLOOKUP(R101,等級表!$D$1:$I$50,5,FALSE))</f>
        <v/>
      </c>
      <c r="W101" t="str">
        <f>IF(OR(ISBLANK(R101),L101=41),"",VLOOKUP(V101,等級表!$H$1:$I$50,2,FALSE))</f>
        <v/>
      </c>
      <c r="X101" s="6" t="str">
        <f t="shared" ca="1" si="13"/>
        <v/>
      </c>
      <c r="Y101" s="24"/>
      <c r="Z101" s="24"/>
      <c r="AA101" s="6" t="str">
        <f t="shared" ca="1" si="10"/>
        <v/>
      </c>
      <c r="AB101" s="24"/>
      <c r="AC101" s="24"/>
      <c r="AD101" s="6" t="str">
        <f t="shared" ca="1" si="12"/>
        <v/>
      </c>
      <c r="AE101" s="24"/>
      <c r="AF101" s="24"/>
      <c r="AG101" s="26" t="str">
        <f t="shared" si="11"/>
        <v/>
      </c>
      <c r="AH101" s="51"/>
    </row>
    <row r="102" spans="1:34">
      <c r="A102" s="49"/>
      <c r="B102" s="10"/>
      <c r="C102" s="10"/>
      <c r="D102" s="10"/>
      <c r="E102" s="10"/>
      <c r="F102" s="10"/>
      <c r="G102" s="10"/>
      <c r="H102" s="10"/>
      <c r="I102" s="10"/>
      <c r="J102" s="10"/>
      <c r="K102" s="11"/>
      <c r="L102" s="10"/>
      <c r="M102" s="10"/>
      <c r="N102" s="10"/>
      <c r="O102" s="10"/>
      <c r="P102" s="10"/>
      <c r="Q102" s="10"/>
      <c r="R102" s="10"/>
      <c r="S102" t="str">
        <f>IF(ISBLANK(R102),"",VLOOKUP(R102,等級表!$D$1:$E$50,2,FALSE))</f>
        <v/>
      </c>
      <c r="T102" t="str">
        <f>IF(OR(ISBLANK(R102),L102=41),"",VLOOKUP(R102,等級表!$D$1:$I$50,3,FALSE))</f>
        <v/>
      </c>
      <c r="U102" t="str">
        <f>IF(OR(ISBLANK(R102),L102=41),"",VLOOKUP(T102,等級表!$F$1:$G$50,2,FALSE))</f>
        <v/>
      </c>
      <c r="V102" t="str">
        <f>IF(OR(ISBLANK(R102),L102=41),"",VLOOKUP(R102,等級表!$D$1:$I$50,5,FALSE))</f>
        <v/>
      </c>
      <c r="W102" t="str">
        <f>IF(OR(ISBLANK(R102),L102=41),"",VLOOKUP(V102,等級表!$H$1:$I$50,2,FALSE))</f>
        <v/>
      </c>
      <c r="X102" s="6" t="str">
        <f t="shared" ca="1" si="13"/>
        <v/>
      </c>
      <c r="Y102" s="24"/>
      <c r="Z102" s="24"/>
      <c r="AA102" s="6" t="str">
        <f t="shared" ca="1" si="10"/>
        <v/>
      </c>
      <c r="AB102" s="24"/>
      <c r="AC102" s="24"/>
      <c r="AD102" s="6" t="str">
        <f t="shared" ca="1" si="12"/>
        <v/>
      </c>
      <c r="AE102" s="24"/>
      <c r="AF102" s="24"/>
      <c r="AG102" s="26" t="str">
        <f t="shared" si="11"/>
        <v/>
      </c>
      <c r="AH102" s="51"/>
    </row>
    <row r="103" spans="1:34" ht="19.5" thickBot="1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4"/>
      <c r="L103" s="53"/>
      <c r="M103" s="53"/>
      <c r="N103" s="53"/>
      <c r="O103" s="53"/>
      <c r="P103" s="53"/>
      <c r="Q103" s="53"/>
      <c r="R103" s="53"/>
      <c r="S103" s="55" t="str">
        <f>IF(ISBLANK(R103),"",VLOOKUP(R103,等級表!$D$1:$E$50,2,FALSE))</f>
        <v/>
      </c>
      <c r="T103" s="55" t="str">
        <f>IF(OR(ISBLANK(R103),L103=41),"",VLOOKUP(R103,等級表!$D$1:$I$50,3,FALSE))</f>
        <v/>
      </c>
      <c r="U103" s="55" t="str">
        <f>IF(OR(ISBLANK(R103),L103=41),"",VLOOKUP(T103,等級表!$F$1:$G$50,2,FALSE))</f>
        <v/>
      </c>
      <c r="V103" s="55" t="str">
        <f>IF(OR(ISBLANK(R103),L103=41),"",VLOOKUP(R103,等級表!$D$1:$I$50,5,FALSE))</f>
        <v/>
      </c>
      <c r="W103" s="55" t="str">
        <f>IF(OR(ISBLANK(R103),L103=41),"",VLOOKUP(V103,等級表!$H$1:$I$50,2,FALSE))</f>
        <v/>
      </c>
      <c r="X103" s="56" t="str">
        <f t="shared" ca="1" si="13"/>
        <v/>
      </c>
      <c r="Y103" s="57"/>
      <c r="Z103" s="57"/>
      <c r="AA103" s="56" t="str">
        <f t="shared" ca="1" si="10"/>
        <v/>
      </c>
      <c r="AB103" s="57"/>
      <c r="AC103" s="57"/>
      <c r="AD103" s="56" t="str">
        <f t="shared" ca="1" si="12"/>
        <v/>
      </c>
      <c r="AE103" s="57"/>
      <c r="AF103" s="57"/>
      <c r="AG103" s="58" t="str">
        <f t="shared" si="11"/>
        <v/>
      </c>
      <c r="AH103" s="59"/>
    </row>
    <row r="104" spans="1:34" ht="19.5" thickTop="1">
      <c r="A104" s="5"/>
      <c r="AH104" s="6"/>
    </row>
  </sheetData>
  <sheetProtection algorithmName="SHA-512" hashValue="+pTdGYCUcQiaB/EGwtg9xsxXRIliF6b33qygcxb+FVq7sM0tLPSwvcoXMpcJoGwZ2IFWzUa9W3s+6EUCTGCuUg==" saltValue="iEVVHEjCGmOU+JFltzpd0Q==" spinCount="100000" sheet="1" objects="1" scenarios="1" selectLockedCells="1"/>
  <mergeCells count="7">
    <mergeCell ref="G6:I6"/>
    <mergeCell ref="A6:E6"/>
    <mergeCell ref="J6:AH7"/>
    <mergeCell ref="D1:E1"/>
    <mergeCell ref="L1:O2"/>
    <mergeCell ref="Y4:Z4"/>
    <mergeCell ref="D2:K2"/>
  </mergeCells>
  <phoneticPr fontId="1"/>
  <conditionalFormatting sqref="A8">
    <cfRule type="containsBlanks" dxfId="39" priority="1">
      <formula>LEN(TRIM(A8))=0</formula>
    </cfRule>
  </conditionalFormatting>
  <conditionalFormatting sqref="B7">
    <cfRule type="containsBlanks" dxfId="38" priority="8">
      <formula>LEN(TRIM(B7))=0</formula>
    </cfRule>
  </conditionalFormatting>
  <conditionalFormatting sqref="B8:B103">
    <cfRule type="expression" dxfId="37" priority="67">
      <formula>AND(COUNTA($A8),$B8="")</formula>
    </cfRule>
  </conditionalFormatting>
  <conditionalFormatting sqref="C8:F103">
    <cfRule type="expression" dxfId="36" priority="66">
      <formula>AND($A8&lt;&gt;"",C8="")</formula>
    </cfRule>
  </conditionalFormatting>
  <conditionalFormatting sqref="D7">
    <cfRule type="containsBlanks" dxfId="35" priority="7">
      <formula>LEN(TRIM(D7))=0</formula>
    </cfRule>
  </conditionalFormatting>
  <conditionalFormatting sqref="F7">
    <cfRule type="containsBlanks" dxfId="34" priority="5">
      <formula>LEN(TRIM(F7))=0</formula>
    </cfRule>
  </conditionalFormatting>
  <conditionalFormatting sqref="G6:I6">
    <cfRule type="containsBlanks" dxfId="33" priority="4">
      <formula>LEN(TRIM(G6))=0</formula>
    </cfRule>
  </conditionalFormatting>
  <conditionalFormatting sqref="G8:I103">
    <cfRule type="expression" dxfId="32" priority="51">
      <formula>AND($A8&lt;&gt;"",G8="")</formula>
    </cfRule>
  </conditionalFormatting>
  <conditionalFormatting sqref="J8:J103">
    <cfRule type="expression" dxfId="31" priority="47">
      <formula>AND($E8=38,$J8="")</formula>
    </cfRule>
    <cfRule type="expression" dxfId="30" priority="102">
      <formula>AND($E8&lt;&gt;"",$J8="")</formula>
    </cfRule>
  </conditionalFormatting>
  <conditionalFormatting sqref="K8:K103">
    <cfRule type="expression" dxfId="29" priority="44">
      <formula>AND(OR($E8=34,$E8=33),$K8="")</formula>
    </cfRule>
    <cfRule type="expression" dxfId="28" priority="50">
      <formula>AND($E8&lt;&gt;"",$K8="")</formula>
    </cfRule>
  </conditionalFormatting>
  <conditionalFormatting sqref="K8:AH103">
    <cfRule type="expression" dxfId="27" priority="12">
      <formula>$E8=38</formula>
    </cfRule>
  </conditionalFormatting>
  <conditionalFormatting sqref="L8:L103">
    <cfRule type="expression" dxfId="26" priority="46">
      <formula>AND(OR($E8=32,$E8=34,$E8=37),$L8="")</formula>
    </cfRule>
  </conditionalFormatting>
  <conditionalFormatting sqref="L8:AH103">
    <cfRule type="expression" dxfId="25" priority="3">
      <formula>$E8=33</formula>
    </cfRule>
  </conditionalFormatting>
  <conditionalFormatting sqref="M8:M103">
    <cfRule type="expression" dxfId="24" priority="13">
      <formula>AND(COUNTA($C8),$C8&gt;49999,$E8=34,$M8="")</formula>
    </cfRule>
    <cfRule type="expression" dxfId="23" priority="41">
      <formula>$E8=37</formula>
    </cfRule>
    <cfRule type="expression" dxfId="22" priority="36">
      <formula>AND(COUNTA($C8),$C8&gt;49999,$N8=4,$M8="")</formula>
    </cfRule>
    <cfRule type="expression" dxfId="21" priority="35">
      <formula>AND($C8&gt;49999,$N8=4,M8&lt;&gt;"")</formula>
    </cfRule>
  </conditionalFormatting>
  <conditionalFormatting sqref="M8:AH103">
    <cfRule type="expression" dxfId="20" priority="10">
      <formula>OR($E8=33,AND(COUNTA($C8),$C8&lt;50000,$E8=34))</formula>
    </cfRule>
    <cfRule type="expression" dxfId="19" priority="11">
      <formula>$E8=32</formula>
    </cfRule>
  </conditionalFormatting>
  <conditionalFormatting sqref="N8:N103">
    <cfRule type="expression" dxfId="18" priority="39">
      <formula>AND($E8=37,$N8="")</formula>
    </cfRule>
  </conditionalFormatting>
  <conditionalFormatting sqref="N8:AH103">
    <cfRule type="expression" dxfId="17" priority="16">
      <formula>AND(COUNTA($C8),$C8&gt;49999,$E8=34)</formula>
    </cfRule>
  </conditionalFormatting>
  <conditionalFormatting sqref="O8:O103">
    <cfRule type="expression" dxfId="16" priority="28">
      <formula>OR($N8=2,$N8=3,$N8=4)</formula>
    </cfRule>
    <cfRule type="expression" dxfId="15" priority="31">
      <formula>AND($N8=1,$O8="")</formula>
    </cfRule>
  </conditionalFormatting>
  <conditionalFormatting sqref="P8:P103">
    <cfRule type="expression" dxfId="14" priority="30">
      <formula>AND(OR($N8=2,$N8=3),$P8="")</formula>
    </cfRule>
    <cfRule type="expression" dxfId="13" priority="27">
      <formula>AND($N8=4,$P8="")</formula>
    </cfRule>
    <cfRule type="expression" dxfId="12" priority="22">
      <formula>$N8=1</formula>
    </cfRule>
  </conditionalFormatting>
  <conditionalFormatting sqref="Q8:Q103">
    <cfRule type="expression" dxfId="11" priority="34">
      <formula>AND($E8=37,$Q8="")</formula>
    </cfRule>
  </conditionalFormatting>
  <conditionalFormatting sqref="R8:R103">
    <cfRule type="expression" dxfId="10" priority="33">
      <formula>AND($E8=37,$R8="")</formula>
    </cfRule>
  </conditionalFormatting>
  <conditionalFormatting sqref="X8:AG103">
    <cfRule type="expression" dxfId="9" priority="2">
      <formula>AND($E8=37,OR($N8=2,$N8=3),$P8=1)</formula>
    </cfRule>
  </conditionalFormatting>
  <conditionalFormatting sqref="Y8:Z103">
    <cfRule type="expression" dxfId="8" priority="18">
      <formula>$AH8&lt;&gt;""</formula>
    </cfRule>
  </conditionalFormatting>
  <conditionalFormatting sqref="AA8:AF103">
    <cfRule type="expression" dxfId="7" priority="21">
      <formula>$N8=4</formula>
    </cfRule>
  </conditionalFormatting>
  <conditionalFormatting sqref="AB8:AC103 AE8:AF103 Y8:Z103">
    <cfRule type="expression" dxfId="6" priority="45">
      <formula>AND($E8=37,Y8="")</formula>
    </cfRule>
  </conditionalFormatting>
  <conditionalFormatting sqref="AG8:AG103">
    <cfRule type="expression" dxfId="5" priority="20">
      <formula>AND($E8=37,$Y8="",$Z8="",$AB8="",$AC8="",$AE8="",$AF8="")</formula>
    </cfRule>
  </conditionalFormatting>
  <conditionalFormatting sqref="AH8:AH103">
    <cfRule type="expression" dxfId="4" priority="111">
      <formula>OR($Y8&lt;&gt;"",$Z8&lt;&gt;"")</formula>
    </cfRule>
    <cfRule type="expression" dxfId="3" priority="112">
      <formula>AND($P8=1,$AH8="")</formula>
    </cfRule>
    <cfRule type="expression" dxfId="2" priority="113">
      <formula>AND($E8=37,$P8&lt;&gt;1)</formula>
    </cfRule>
  </conditionalFormatting>
  <dataValidations count="24">
    <dataValidation type="whole" imeMode="halfAlpha" operator="lessThan" allowBlank="1" showInputMessage="1" showErrorMessage="1" sqref="B104" xr:uid="{00000000-0002-0000-0000-000000000000}">
      <formula1>7</formula1>
    </dataValidation>
    <dataValidation type="textLength" imeMode="halfKatakana" operator="lessThanOrEqual" allowBlank="1" showInputMessage="1" showErrorMessage="1" sqref="G8:G104" xr:uid="{00000000-0002-0000-0000-000001000000}">
      <formula1>18</formula1>
    </dataValidation>
    <dataValidation type="whole" allowBlank="1" showInputMessage="1" showErrorMessage="1" sqref="D104" xr:uid="{00000000-0002-0000-0000-000002000000}">
      <formula1>5010101</formula1>
      <formula2>5991231</formula2>
    </dataValidation>
    <dataValidation type="textLength" operator="lessThanOrEqual" allowBlank="1" showInputMessage="1" showErrorMessage="1" sqref="Y104:AF104" xr:uid="{00000000-0002-0000-0000-000003000000}">
      <formula1>7</formula1>
    </dataValidation>
    <dataValidation type="textLength" imeMode="halfAlpha" operator="lessThanOrEqual" allowBlank="1" showInputMessage="1" showErrorMessage="1" sqref="F104 C8:C104" xr:uid="{00000000-0002-0000-0000-000004000000}">
      <formula1>8</formula1>
    </dataValidation>
    <dataValidation type="textLength" imeMode="halfAlpha" operator="lessThanOrEqual" allowBlank="1" showInputMessage="1" showErrorMessage="1" sqref="A104" xr:uid="{00000000-0002-0000-0000-000005000000}">
      <formula1>3</formula1>
    </dataValidation>
    <dataValidation type="list" imeMode="halfAlpha" showInputMessage="1" showErrorMessage="1" sqref="H8:H103" xr:uid="{00000000-0002-0000-0000-000006000000}">
      <formula1>"1,2"</formula1>
    </dataValidation>
    <dataValidation type="list" showInputMessage="1" showErrorMessage="1" sqref="M8:M103" xr:uid="{00000000-0002-0000-0000-000007000000}">
      <formula1>"翌月徴収"</formula1>
    </dataValidation>
    <dataValidation type="list" imeMode="halfAlpha" showInputMessage="1" showErrorMessage="1" sqref="L8:L103" xr:uid="{00000000-0002-0000-0000-000008000000}">
      <formula1>"10,30,41,99"</formula1>
    </dataValidation>
    <dataValidation type="whole" imeMode="halfAlpha" operator="lessThanOrEqual" allowBlank="1" showInputMessage="1" showErrorMessage="1" sqref="A8:A103" xr:uid="{00000000-0002-0000-0000-000009000000}">
      <formula1>100</formula1>
    </dataValidation>
    <dataValidation type="textLength" imeMode="halfAlpha" operator="lessThanOrEqual" allowBlank="1" showInputMessage="1" showErrorMessage="1" sqref="J8:K103" xr:uid="{00000000-0002-0000-0000-00000A000000}">
      <formula1>12</formula1>
    </dataValidation>
    <dataValidation type="list" imeMode="halfAlpha" operator="lessThanOrEqual" showInputMessage="1" showErrorMessage="1" sqref="F8:F103" xr:uid="{00000000-0002-0000-0000-00000B000000}">
      <formula1>"1,2"</formula1>
    </dataValidation>
    <dataValidation type="list" imeMode="halfAlpha" showInputMessage="1" showErrorMessage="1" sqref="E8:E103" xr:uid="{00000000-0002-0000-0000-00000C000000}">
      <formula1>"37,34,32,33,38"</formula1>
    </dataValidation>
    <dataValidation type="custom" imeMode="halfAlpha" showInputMessage="1" showErrorMessage="1" sqref="N8:N103" xr:uid="{00000000-0002-0000-0000-00000D000000}">
      <formula1>IF($E8=37,AND($N8&gt;0,$N8&lt;5),"")</formula1>
    </dataValidation>
    <dataValidation type="custom" imeMode="halfAlpha" showInputMessage="1" showErrorMessage="1" sqref="O8:O103" xr:uid="{00000000-0002-0000-0000-00000E000000}">
      <formula1>IF($N8=1,AND($O8&gt;0,$O8&lt;4),"")</formula1>
    </dataValidation>
    <dataValidation type="custom" imeMode="halfAlpha" showInputMessage="1" showErrorMessage="1" sqref="P8:P103" xr:uid="{00000000-0002-0000-0000-00000F000000}">
      <formula1>IF(OR($N8=2,$N8=3,$N8=4),$P8=1,"")</formula1>
    </dataValidation>
    <dataValidation type="custom" imeMode="halfAlpha" operator="equal" showInputMessage="1" showErrorMessage="1" sqref="Q8:Q103" xr:uid="{00000000-0002-0000-0000-000010000000}">
      <formula1>IF($E8=37,AND($Q8&gt;=50101,$Q8&lt;=59999),"")</formula1>
    </dataValidation>
    <dataValidation type="whole" allowBlank="1" showInputMessage="1" showErrorMessage="1" sqref="F7" xr:uid="{00000000-0002-0000-0000-000011000000}">
      <formula1>1</formula1>
      <formula2>31</formula2>
    </dataValidation>
    <dataValidation type="whole" showInputMessage="1" showErrorMessage="1" sqref="D7" xr:uid="{00000000-0002-0000-0000-000012000000}">
      <formula1>1</formula1>
      <formula2>12</formula2>
    </dataValidation>
    <dataValidation type="whole" imeMode="halfAlpha" allowBlank="1" showInputMessage="1" showErrorMessage="1" sqref="D8:D103" xr:uid="{00000000-0002-0000-0000-000013000000}">
      <formula1>5010101</formula1>
      <formula2>5991231</formula2>
    </dataValidation>
    <dataValidation type="whole" imeMode="halfAlpha" allowBlank="1" showInputMessage="1" showErrorMessage="1" sqref="I8:I103" xr:uid="{00000000-0002-0000-0000-000014000000}">
      <formula1>3010101</formula1>
      <formula2>5991231</formula2>
    </dataValidation>
    <dataValidation type="custom" imeMode="halfAlpha" showInputMessage="1" showErrorMessage="1" sqref="R8:R103" xr:uid="{00000000-0002-0000-0000-000015000000}">
      <formula1>IF($E8=37,AND($R8&gt;=1,$R8&lt;=50),"")</formula1>
    </dataValidation>
    <dataValidation type="textLength" imeMode="halfAlpha" operator="lessThanOrEqual" allowBlank="1" showInputMessage="1" showErrorMessage="1" sqref="Y8:Z103 AB8:AC103 AE8:AF103 AH8:AH103" xr:uid="{00000000-0002-0000-0000-000016000000}">
      <formula1>7</formula1>
    </dataValidation>
    <dataValidation type="whole" imeMode="halfAlpha" operator="lessThan" allowBlank="1" showInputMessage="1" showErrorMessage="1" sqref="B8:B103" xr:uid="{00000000-0002-0000-0000-000017000000}">
      <formula1>8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35" fitToHeight="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AV98"/>
  <sheetViews>
    <sheetView zoomScale="80" zoomScaleNormal="80" workbookViewId="0">
      <selection activeCell="A2" sqref="A2"/>
    </sheetView>
  </sheetViews>
  <sheetFormatPr defaultRowHeight="18.75"/>
  <cols>
    <col min="1" max="1" width="9" style="2"/>
    <col min="2" max="4" width="9" style="2" customWidth="1"/>
    <col min="5" max="11" width="9" style="2"/>
    <col min="12" max="13" width="15.625" style="2" customWidth="1"/>
    <col min="14" max="21" width="9" style="2"/>
    <col min="22" max="22" width="9" style="27"/>
    <col min="23" max="29" width="9" style="2"/>
    <col min="30" max="30" width="9" style="2" customWidth="1"/>
    <col min="31" max="31" width="9.125" style="2" customWidth="1"/>
    <col min="32" max="32" width="9" style="2" customWidth="1"/>
    <col min="33" max="16384" width="9" style="2"/>
  </cols>
  <sheetData>
    <row r="1" spans="1:48">
      <c r="B1" s="2" t="s">
        <v>56</v>
      </c>
      <c r="C1" s="2" t="s">
        <v>57</v>
      </c>
      <c r="D1" s="2" t="s">
        <v>58</v>
      </c>
      <c r="E1" s="2" t="s">
        <v>59</v>
      </c>
      <c r="F1" s="2" t="s">
        <v>60</v>
      </c>
      <c r="G1" s="2" t="s">
        <v>93</v>
      </c>
      <c r="J1" s="2" t="s">
        <v>94</v>
      </c>
      <c r="K1" s="2" t="s">
        <v>61</v>
      </c>
      <c r="L1" s="2" t="s">
        <v>62</v>
      </c>
      <c r="M1" s="2" t="s">
        <v>63</v>
      </c>
      <c r="N1" s="2" t="s">
        <v>64</v>
      </c>
      <c r="O1" s="2" t="s">
        <v>65</v>
      </c>
      <c r="P1" s="2" t="s">
        <v>66</v>
      </c>
      <c r="Q1" s="2" t="s">
        <v>67</v>
      </c>
      <c r="R1" s="2" t="s">
        <v>66</v>
      </c>
      <c r="S1" s="2" t="s">
        <v>67</v>
      </c>
      <c r="T1" s="2" t="s">
        <v>68</v>
      </c>
      <c r="U1" s="2" t="s">
        <v>69</v>
      </c>
      <c r="V1" s="27" t="s">
        <v>70</v>
      </c>
      <c r="W1" s="2" t="s">
        <v>71</v>
      </c>
      <c r="X1" s="2" t="s">
        <v>72</v>
      </c>
      <c r="Y1" s="2" t="s">
        <v>73</v>
      </c>
      <c r="Z1" s="2" t="s">
        <v>74</v>
      </c>
      <c r="AA1" s="2" t="s">
        <v>75</v>
      </c>
      <c r="AB1" s="2" t="s">
        <v>76</v>
      </c>
      <c r="AC1" s="2" t="s">
        <v>77</v>
      </c>
      <c r="AD1" s="2" t="s">
        <v>78</v>
      </c>
      <c r="AE1" s="2" t="s">
        <v>79</v>
      </c>
      <c r="AF1" s="2" t="s">
        <v>80</v>
      </c>
      <c r="AG1" s="2" t="s">
        <v>81</v>
      </c>
      <c r="AH1" s="2" t="s">
        <v>82</v>
      </c>
      <c r="AI1" s="2" t="s">
        <v>83</v>
      </c>
      <c r="AJ1" s="2" t="s">
        <v>84</v>
      </c>
      <c r="AK1" s="2" t="s">
        <v>85</v>
      </c>
      <c r="AS1" s="2" t="s">
        <v>86</v>
      </c>
    </row>
    <row r="2" spans="1:48">
      <c r="A2" s="2" t="str">
        <f>IF(AND($B2&lt;&gt;"",入力シート!$M8&lt;&gt;""),入力シート!$M8,"")</f>
        <v/>
      </c>
      <c r="B2" s="2" t="str">
        <f>IF(COUNTA(入力シート!$A8),入力シート!$A8,"")</f>
        <v/>
      </c>
      <c r="C2" s="2" t="str">
        <f>IF($B2="","",入力シート!$C8)</f>
        <v/>
      </c>
      <c r="D2" s="2" t="str">
        <f>IF($B2="","",入力シート!$E8)</f>
        <v/>
      </c>
      <c r="E2" s="2" t="str">
        <f>IF($B2="","",IF(入力シート!$F8=1,2,3))</f>
        <v/>
      </c>
      <c r="F2" s="2" t="str">
        <f>IF($B2="","",入力シート!$D8)</f>
        <v/>
      </c>
      <c r="G2" s="2" t="str">
        <f>IF(OR(B2="",入力シート!G8=""),"",入力シート!G8)</f>
        <v/>
      </c>
      <c r="J2" s="2" t="str">
        <f>IF(OR(B2="",入力シート!I8=""),"",入力シート!I8)</f>
        <v/>
      </c>
      <c r="K2" s="2" t="str">
        <f>IF(AND($B2&lt;&gt;"",入力シート!$B8&lt;&gt;""),入力シート!$B8,"")</f>
        <v/>
      </c>
      <c r="L2" s="2" t="str">
        <f>IF(AND($B2&lt;&gt;"",入力シート!$J8&lt;&gt;""),入力シート!$J8,"")</f>
        <v/>
      </c>
      <c r="M2" s="2" t="str">
        <f>IF(AND($B2&lt;&gt;"",$D2&lt;&gt;38,入力シート!$K8&lt;&gt;""),入力シート!$K8,"")</f>
        <v/>
      </c>
      <c r="N2" s="2" t="str">
        <f>IF(D2=34,入力シート!L8,"")</f>
        <v/>
      </c>
      <c r="O2" s="2" t="str">
        <f>IF(AND($B2&lt;&gt;"",$D2=37,入力シート!$Q8&lt;&gt;""),入力シート!$Q8,"")</f>
        <v/>
      </c>
      <c r="P2" s="2" t="str">
        <f>IF(AND($B2&lt;&gt;"",$D2=37,入力シート!$R8&lt;&gt;""),入力シート!$R8,"")</f>
        <v/>
      </c>
      <c r="Q2" s="2" t="str">
        <f>IF(AND($B2&lt;&gt;"",$D2=37,入力シート!$S8&lt;&gt;""),入力シート!$S8,"")</f>
        <v/>
      </c>
      <c r="R2" s="2" t="str">
        <f>IF(AND($B2&lt;&gt;"",$D2=37,入力シート!$T8&lt;&gt;""),入力シート!$T8,"")</f>
        <v/>
      </c>
      <c r="S2" s="2" t="str">
        <f>IF(AND($B2&lt;&gt;"",$D2=37,入力シート!$U8&lt;&gt;""),入力シート!$U8,"")</f>
        <v/>
      </c>
      <c r="T2" s="2" t="str">
        <f>IF(AND($B2&lt;&gt;"",$D2=37,入力シート!$V8&lt;&gt;""),入力シート!$V8,"")</f>
        <v/>
      </c>
      <c r="U2" s="2" t="str">
        <f>IF(AND($B2&lt;&gt;"",$D2=37,入力シート!$W8&lt;&gt;""),入力シート!$W8,"")</f>
        <v/>
      </c>
      <c r="V2" s="27" t="str">
        <f>IF(OR(AND(AK2=4,SUM(入力シート!Y8:Z8)&gt;0),AND(入力シート!Y8&lt;&gt;"",入力シート!AB8&lt;&gt;"",入力シート!AE8&lt;&gt;"")),入力シート!X8,"")</f>
        <v/>
      </c>
      <c r="W2" s="27" t="str">
        <f ca="1">IF(AND($B2&lt;&gt;"",$D2=37,入力シート!$AA8&lt;&gt;"",入力シート!Y8&lt;&gt;"",入力シート!AB8&lt;&gt;"",入力シート!AE8&lt;&gt;""),入力シート!$AA8,"")</f>
        <v/>
      </c>
      <c r="X2" s="27" t="str">
        <f ca="1">IF(AND($B2&lt;&gt;"",$D2=37,入力シート!$AD8&lt;&gt;"",入力シート!Y8&lt;&gt;"",入力シート!AB8&lt;&gt;"",入力シート!AE8&lt;&gt;""),入力シート!$AD8,"")</f>
        <v/>
      </c>
      <c r="Y2" s="27" t="str">
        <f>IF(OR(AND(AK2=4,SUM(入力シート!Y8:Z8)&gt;0),AND(入力シート!Y8&lt;&gt;"",入力シート!AB8&lt;&gt;"",入力シート!AE8&lt;&gt;"")),入力シート!Y8,"")</f>
        <v/>
      </c>
      <c r="Z2" s="27" t="str">
        <f>IF(AND($B2&lt;&gt;"",$D2=37,入力シート!Y8&lt;&gt;"",入力シート!$AB8&lt;&gt;"",入力シート!AE8&lt;&gt;""),入力シート!$AB8,"")</f>
        <v/>
      </c>
      <c r="AA2" s="27" t="str">
        <f>IF(AND($B2&lt;&gt;"",$D2=37,入力シート!Y8&lt;&gt;"",入力シート!AB8&lt;&gt;"",入力シート!$AE8&lt;&gt;""),入力シート!$AE8,"")</f>
        <v/>
      </c>
      <c r="AB2" s="27" t="str">
        <f>IF(OR(AND(AK2=4,SUM(入力シート!Y8:Z8)&gt;0),AND(入力シート!Z8&lt;&gt;"",入力シート!Y8&lt;&gt;"",入力シート!AB8&lt;&gt;"",入力シート!AE8&lt;&gt;"")),入力シート!Z8,"")</f>
        <v/>
      </c>
      <c r="AC2" s="27" t="str">
        <f>IF(AND($B2&lt;&gt;"",$D2=37,入力シート!$AC8&lt;&gt;"",入力シート!Y8&lt;&gt;"",入力シート!AB8&lt;&gt;"",入力シート!AE8&lt;&gt;""),入力シート!$AC8,"")</f>
        <v/>
      </c>
      <c r="AD2" s="27" t="str">
        <f>IF(AND($B2&lt;&gt;"",$D2=37,入力シート!$AF8&lt;&gt;"",入力シート!Y8&lt;&gt;"",入力シート!AB8&lt;&gt;"",入力シート!AE8&lt;&gt;""),入力シート!$AF8,"")</f>
        <v/>
      </c>
      <c r="AE2" s="2" t="str">
        <f>IF(SUM(Y2,AB2)&gt;0,SUM(Y2,AB2),"")</f>
        <v/>
      </c>
      <c r="AF2" s="2" t="str">
        <f>IF(SUM(Z2,AC2)&gt;0,SUM(Z2,AC2),"")</f>
        <v/>
      </c>
      <c r="AG2" s="2" t="str">
        <f>IF(SUM(AA2,AD2)&gt;0,SUM(AA2,AD2),"")</f>
        <v/>
      </c>
      <c r="AH2" s="2" t="str">
        <f>IF(AJ2="","",IF(SUM(AE2:AG2)=0,2,0))</f>
        <v/>
      </c>
      <c r="AI2" s="2" t="str">
        <f>IF(AND($AK2&gt;1,$AK2&lt;5,入力シート!$P8&lt;&gt;""),入力シート!$P8,"")</f>
        <v/>
      </c>
      <c r="AJ2" s="2" t="str">
        <f>IF(AND($AI2=1,入力シート!$AH8&lt;&gt;""),入力シート!$AH8,入力シート!$AG8)</f>
        <v/>
      </c>
      <c r="AK2" s="2" t="str">
        <f>IF(AND($B2&lt;&gt;"",$D2=37,入力シート!$N8&lt;&gt;""),入力シート!$N8,"")</f>
        <v/>
      </c>
      <c r="AS2" s="2" t="str">
        <f>IF($AK2=1,入力シート!$O8,"")</f>
        <v/>
      </c>
      <c r="AV2" s="2" t="str">
        <f>IF($B2="","",1)</f>
        <v/>
      </c>
    </row>
    <row r="3" spans="1:48">
      <c r="A3" s="2" t="str">
        <f>IF(AND($B3&lt;&gt;"",入力シート!$M9&lt;&gt;""),入力シート!$M9,"")</f>
        <v/>
      </c>
      <c r="B3" s="2" t="str">
        <f>IF(COUNTA(入力シート!$A9),入力シート!$A9,"")</f>
        <v/>
      </c>
      <c r="C3" s="2" t="str">
        <f>IF($B3="","",入力シート!$C9)</f>
        <v/>
      </c>
      <c r="D3" s="2" t="str">
        <f>IF($B3="","",入力シート!$E9)</f>
        <v/>
      </c>
      <c r="E3" s="2" t="str">
        <f>IF($B3="","",IF(入力シート!$F9=1,2,3))</f>
        <v/>
      </c>
      <c r="F3" s="2" t="str">
        <f>IF($B3="","",入力シート!$D9)</f>
        <v/>
      </c>
      <c r="G3" s="2" t="str">
        <f>IF(OR(B3="",入力シート!G9=""),"",入力シート!G9)</f>
        <v/>
      </c>
      <c r="J3" s="2" t="str">
        <f>IF(OR(B3="",入力シート!I9=""),"",入力シート!I9)</f>
        <v/>
      </c>
      <c r="K3" s="2" t="str">
        <f>IF(AND($B3&lt;&gt;"",入力シート!$B9&lt;&gt;""),入力シート!$B9,"")</f>
        <v/>
      </c>
      <c r="L3" s="2" t="str">
        <f>IF(AND($B3&lt;&gt;"",入力シート!$J9&lt;&gt;""),入力シート!$J9,"")</f>
        <v/>
      </c>
      <c r="M3" s="2" t="str">
        <f>IF(AND($B3&lt;&gt;"",$D3&lt;&gt;38,入力シート!$K9&lt;&gt;""),入力シート!$K9,"")</f>
        <v/>
      </c>
      <c r="N3" s="2" t="str">
        <f>IF(D3=34,入力シート!L9,"")</f>
        <v/>
      </c>
      <c r="O3" s="2" t="str">
        <f>IF(AND($B3&lt;&gt;"",$D3=37,入力シート!$Q9&lt;&gt;""),入力シート!$Q9,"")</f>
        <v/>
      </c>
      <c r="P3" s="2" t="str">
        <f>IF(AND($B3&lt;&gt;"",$D3=37,入力シート!$R9&lt;&gt;""),入力シート!$R9,"")</f>
        <v/>
      </c>
      <c r="Q3" s="2" t="str">
        <f>IF(AND($B3&lt;&gt;"",$D3=37,入力シート!$S9&lt;&gt;""),入力シート!$S9,"")</f>
        <v/>
      </c>
      <c r="R3" s="2" t="str">
        <f>IF(AND($B3&lt;&gt;"",$D3=37,入力シート!$T9&lt;&gt;""),入力シート!$T9,"")</f>
        <v/>
      </c>
      <c r="S3" s="2" t="str">
        <f>IF(AND($B3&lt;&gt;"",$D3=37,入力シート!$U9&lt;&gt;""),入力シート!$U9,"")</f>
        <v/>
      </c>
      <c r="T3" s="2" t="str">
        <f>IF(AND($B3&lt;&gt;"",$D3=37,入力シート!$V9&lt;&gt;""),入力シート!$V9,"")</f>
        <v/>
      </c>
      <c r="U3" s="2" t="str">
        <f>IF(AND($B3&lt;&gt;"",$D3=37,入力シート!$W9&lt;&gt;""),入力シート!$W9,"")</f>
        <v/>
      </c>
      <c r="V3" s="27" t="str">
        <f>IF(OR(AND(AK3=4,SUM(入力シート!Y9:Z9)&gt;0),AND(入力シート!Y9&lt;&gt;"",入力シート!AB9&lt;&gt;"",入力シート!AE9&lt;&gt;"")),入力シート!X9,"")</f>
        <v/>
      </c>
      <c r="W3" s="27" t="str">
        <f ca="1">IF(AND($B3&lt;&gt;"",$D3=37,入力シート!$AA9&lt;&gt;"",入力シート!Y9&lt;&gt;"",入力シート!AB9&lt;&gt;"",入力シート!AE9&lt;&gt;""),入力シート!$AA9,"")</f>
        <v/>
      </c>
      <c r="X3" s="27" t="str">
        <f ca="1">IF(AND($B3&lt;&gt;"",$D3=37,入力シート!$AD9&lt;&gt;"",入力シート!Y9&lt;&gt;"",入力シート!AB9&lt;&gt;"",入力シート!AE9&lt;&gt;""),入力シート!$AD9,"")</f>
        <v/>
      </c>
      <c r="Y3" s="27" t="str">
        <f>IF(OR(AND(AK3=4,SUM(入力シート!Y9:Z9)&gt;0),AND(入力シート!Y9&lt;&gt;"",入力シート!AB9&lt;&gt;"",入力シート!AE9&lt;&gt;"")),入力シート!Y9,"")</f>
        <v/>
      </c>
      <c r="Z3" s="27" t="str">
        <f>IF(AND($B3&lt;&gt;"",$D3=37,入力シート!Y9&lt;&gt;"",入力シート!$AB9&lt;&gt;"",入力シート!AE9&lt;&gt;""),入力シート!$AB9,"")</f>
        <v/>
      </c>
      <c r="AA3" s="27" t="str">
        <f>IF(AND($B3&lt;&gt;"",$D3=37,入力シート!Y9&lt;&gt;"",入力シート!AB9&lt;&gt;"",入力シート!$AE9&lt;&gt;""),入力シート!$AE9,"")</f>
        <v/>
      </c>
      <c r="AB3" s="27" t="str">
        <f>IF(OR(AND(AK3=4,SUM(入力シート!Y9:Z9)&gt;0),AND(入力シート!Z9&lt;&gt;"",入力シート!Y9&lt;&gt;"",入力シート!AB9&lt;&gt;"",入力シート!AE9&lt;&gt;"")),入力シート!Z9,"")</f>
        <v/>
      </c>
      <c r="AC3" s="27" t="str">
        <f>IF(AND($B3&lt;&gt;"",$D3=37,入力シート!$AC9&lt;&gt;"",入力シート!Y9&lt;&gt;"",入力シート!AB9&lt;&gt;"",入力シート!AE9&lt;&gt;""),入力シート!$AC9,"")</f>
        <v/>
      </c>
      <c r="AD3" s="27" t="str">
        <f>IF(AND($B3&lt;&gt;"",$D3=37,入力シート!$AF9&lt;&gt;"",入力シート!Y9&lt;&gt;"",入力シート!AB9&lt;&gt;"",入力シート!AE9&lt;&gt;""),入力シート!$AF9,"")</f>
        <v/>
      </c>
      <c r="AE3" s="2" t="str">
        <f t="shared" ref="AE3:AE66" si="0">IF(SUM(Y3,AB3)&gt;0,SUM(Y3,AB3),"")</f>
        <v/>
      </c>
      <c r="AF3" s="2" t="str">
        <f t="shared" ref="AF3:AF66" si="1">IF(SUM(Z3,AC3)&gt;0,SUM(Z3,AC3),"")</f>
        <v/>
      </c>
      <c r="AG3" s="2" t="str">
        <f t="shared" ref="AG3:AG66" si="2">IF(SUM(AA3,AD3)&gt;0,SUM(AA3,AD3),"")</f>
        <v/>
      </c>
      <c r="AH3" s="2" t="str">
        <f t="shared" ref="AH3:AH66" si="3">IF(AJ3="","",IF(SUM(AE3:AG3)=0,2,0))</f>
        <v/>
      </c>
      <c r="AI3" s="2" t="str">
        <f>IF(AND($AK3&gt;1,$AK3&lt;5,入力シート!$P9&lt;&gt;""),入力シート!$P9,"")</f>
        <v/>
      </c>
      <c r="AJ3" s="2" t="str">
        <f>IF(AND($AI3=1,入力シート!$AH9&lt;&gt;""),入力シート!$AH9,入力シート!$AG9)</f>
        <v/>
      </c>
      <c r="AK3" s="2" t="str">
        <f>IF(AND($B3&lt;&gt;"",$D3=37,入力シート!$N9&lt;&gt;""),入力シート!$N9,"")</f>
        <v/>
      </c>
      <c r="AS3" s="2" t="str">
        <f>IF($AK3=1,入力シート!$O9,"")</f>
        <v/>
      </c>
      <c r="AV3" s="2" t="str">
        <f t="shared" ref="AV3:AV66" si="4">IF($B3="","",1)</f>
        <v/>
      </c>
    </row>
    <row r="4" spans="1:48">
      <c r="A4" s="2" t="str">
        <f>IF(AND($B4&lt;&gt;"",入力シート!$M10&lt;&gt;""),入力シート!$M10,"")</f>
        <v/>
      </c>
      <c r="B4" s="2" t="str">
        <f>IF(COUNTA(入力シート!$A10),入力シート!$A10,"")</f>
        <v/>
      </c>
      <c r="C4" s="2" t="str">
        <f>IF($B4="","",入力シート!$C10)</f>
        <v/>
      </c>
      <c r="D4" s="2" t="str">
        <f>IF($B4="","",入力シート!$E10)</f>
        <v/>
      </c>
      <c r="E4" s="2" t="str">
        <f>IF($B4="","",IF(入力シート!$F10=1,2,3))</f>
        <v/>
      </c>
      <c r="F4" s="2" t="str">
        <f>IF($B4="","",入力シート!$D10)</f>
        <v/>
      </c>
      <c r="G4" s="2" t="str">
        <f>IF(OR(B4="",入力シート!G10=""),"",入力シート!G10)</f>
        <v/>
      </c>
      <c r="J4" s="2" t="str">
        <f>IF(OR(B4="",入力シート!I10=""),"",入力シート!I10)</f>
        <v/>
      </c>
      <c r="K4" s="2" t="str">
        <f>IF(AND($B4&lt;&gt;"",入力シート!$B10&lt;&gt;""),入力シート!$B10,"")</f>
        <v/>
      </c>
      <c r="L4" s="2" t="str">
        <f>IF(AND($B4&lt;&gt;"",入力シート!$J10&lt;&gt;""),入力シート!$J10,"")</f>
        <v/>
      </c>
      <c r="M4" s="2" t="str">
        <f>IF(AND($B4&lt;&gt;"",$D4&lt;&gt;38,入力シート!$K10&lt;&gt;""),入力シート!$K10,"")</f>
        <v/>
      </c>
      <c r="N4" s="2" t="str">
        <f>IF(D4=34,入力シート!L10,"")</f>
        <v/>
      </c>
      <c r="O4" s="2" t="str">
        <f>IF(AND($B4&lt;&gt;"",$D4=37,入力シート!$Q10&lt;&gt;""),入力シート!$Q10,"")</f>
        <v/>
      </c>
      <c r="P4" s="2" t="str">
        <f>IF(AND($B4&lt;&gt;"",$D4=37,入力シート!$R10&lt;&gt;""),入力シート!$R10,"")</f>
        <v/>
      </c>
      <c r="Q4" s="2" t="str">
        <f>IF(AND($B4&lt;&gt;"",$D4=37,入力シート!$S10&lt;&gt;""),入力シート!$S10,"")</f>
        <v/>
      </c>
      <c r="R4" s="2" t="str">
        <f>IF(AND($B4&lt;&gt;"",$D4=37,入力シート!$T10&lt;&gt;""),入力シート!$T10,"")</f>
        <v/>
      </c>
      <c r="S4" s="2" t="str">
        <f>IF(AND($B4&lt;&gt;"",$D4=37,入力シート!$U10&lt;&gt;""),入力シート!$U10,"")</f>
        <v/>
      </c>
      <c r="T4" s="2" t="str">
        <f>IF(AND($B4&lt;&gt;"",$D4=37,入力シート!$V10&lt;&gt;""),入力シート!$V10,"")</f>
        <v/>
      </c>
      <c r="U4" s="2" t="str">
        <f>IF(AND($B4&lt;&gt;"",$D4=37,入力シート!$W10&lt;&gt;""),入力シート!$W10,"")</f>
        <v/>
      </c>
      <c r="V4" s="27" t="str">
        <f>IF(OR(AND(AK4=4,SUM(入力シート!Y10:Z10)&gt;0),AND(入力シート!Y10&lt;&gt;"",入力シート!AB10&lt;&gt;"",入力シート!AE10&lt;&gt;"")),入力シート!X10,"")</f>
        <v/>
      </c>
      <c r="W4" s="27" t="str">
        <f ca="1">IF(AND($B4&lt;&gt;"",$D4=37,入力シート!$AA10&lt;&gt;"",入力シート!Y10&lt;&gt;"",入力シート!AB10&lt;&gt;"",入力シート!AE10&lt;&gt;""),入力シート!$AA10,"")</f>
        <v/>
      </c>
      <c r="X4" s="27" t="str">
        <f ca="1">IF(AND($B4&lt;&gt;"",$D4=37,入力シート!$AD10&lt;&gt;"",入力シート!Y10&lt;&gt;"",入力シート!AB10&lt;&gt;"",入力シート!AE10&lt;&gt;""),入力シート!$AD10,"")</f>
        <v/>
      </c>
      <c r="Y4" s="27" t="str">
        <f>IF(OR(AND(AK4=4,SUM(入力シート!Y10:Z10)&gt;0),AND(入力シート!Y10&lt;&gt;"",入力シート!AB10&lt;&gt;"",入力シート!AE10&lt;&gt;"")),入力シート!Y10,"")</f>
        <v/>
      </c>
      <c r="Z4" s="27" t="str">
        <f>IF(AND($B4&lt;&gt;"",$D4=37,入力シート!Y10&lt;&gt;"",入力シート!$AB10&lt;&gt;"",入力シート!AE10&lt;&gt;""),入力シート!$AB10,"")</f>
        <v/>
      </c>
      <c r="AA4" s="27" t="str">
        <f>IF(AND($B4&lt;&gt;"",$D4=37,入力シート!Y10&lt;&gt;"",入力シート!AB10&lt;&gt;"",入力シート!$AE10&lt;&gt;""),入力シート!$AE10,"")</f>
        <v/>
      </c>
      <c r="AB4" s="27" t="str">
        <f>IF(OR(AND(AK4=4,SUM(入力シート!Y10:Z10)&gt;0),AND(入力シート!Z10&lt;&gt;"",入力シート!Y10&lt;&gt;"",入力シート!AB10&lt;&gt;"",入力シート!AE10&lt;&gt;"")),入力シート!Z10,"")</f>
        <v/>
      </c>
      <c r="AC4" s="27" t="str">
        <f>IF(AND($B4&lt;&gt;"",$D4=37,入力シート!$AC10&lt;&gt;"",入力シート!Y10&lt;&gt;"",入力シート!AB10&lt;&gt;"",入力シート!AE10&lt;&gt;""),入力シート!$AC10,"")</f>
        <v/>
      </c>
      <c r="AD4" s="27" t="str">
        <f>IF(AND($B4&lt;&gt;"",$D4=37,入力シート!$AF10&lt;&gt;"",入力シート!Y10&lt;&gt;"",入力シート!AB10&lt;&gt;"",入力シート!AE10&lt;&gt;""),入力シート!$AF10,"")</f>
        <v/>
      </c>
      <c r="AE4" s="2" t="str">
        <f t="shared" si="0"/>
        <v/>
      </c>
      <c r="AF4" s="2" t="str">
        <f t="shared" si="1"/>
        <v/>
      </c>
      <c r="AG4" s="2" t="str">
        <f t="shared" si="2"/>
        <v/>
      </c>
      <c r="AH4" s="2" t="str">
        <f t="shared" si="3"/>
        <v/>
      </c>
      <c r="AI4" s="2" t="str">
        <f>IF(AND($AK4&gt;1,$AK4&lt;5,入力シート!$P10&lt;&gt;""),入力シート!$P10,"")</f>
        <v/>
      </c>
      <c r="AJ4" s="2" t="str">
        <f>IF(AND($AI4=1,入力シート!$AH10&lt;&gt;""),入力シート!$AH10,入力シート!$AG10)</f>
        <v/>
      </c>
      <c r="AK4" s="2" t="str">
        <f>IF(AND($B4&lt;&gt;"",$D4=37,入力シート!$N10&lt;&gt;""),入力シート!$N10,"")</f>
        <v/>
      </c>
      <c r="AS4" s="2" t="str">
        <f>IF($AK4=1,入力シート!$O10,"")</f>
        <v/>
      </c>
      <c r="AV4" s="2" t="str">
        <f t="shared" si="4"/>
        <v/>
      </c>
    </row>
    <row r="5" spans="1:48">
      <c r="A5" s="2" t="str">
        <f>IF(AND($B5&lt;&gt;"",入力シート!$M11&lt;&gt;""),入力シート!$M11,"")</f>
        <v/>
      </c>
      <c r="B5" s="2" t="str">
        <f>IF(COUNTA(入力シート!$A11),入力シート!$A11,"")</f>
        <v/>
      </c>
      <c r="C5" s="2" t="str">
        <f>IF($B5="","",入力シート!$C11)</f>
        <v/>
      </c>
      <c r="D5" s="2" t="str">
        <f>IF($B5="","",入力シート!$E11)</f>
        <v/>
      </c>
      <c r="E5" s="2" t="str">
        <f>IF($B5="","",IF(入力シート!$F11=1,2,3))</f>
        <v/>
      </c>
      <c r="F5" s="2" t="str">
        <f>IF($B5="","",入力シート!$D11)</f>
        <v/>
      </c>
      <c r="G5" s="2" t="str">
        <f>IF(OR(B5="",入力シート!G11=""),"",入力シート!G11)</f>
        <v/>
      </c>
      <c r="J5" s="2" t="str">
        <f>IF(OR(B5="",入力シート!I11=""),"",入力シート!I11)</f>
        <v/>
      </c>
      <c r="K5" s="2" t="str">
        <f>IF(AND($B5&lt;&gt;"",入力シート!$B11&lt;&gt;""),入力シート!$B11,"")</f>
        <v/>
      </c>
      <c r="L5" s="2" t="str">
        <f>IF(AND($B5&lt;&gt;"",入力シート!$J11&lt;&gt;""),入力シート!$J11,"")</f>
        <v/>
      </c>
      <c r="M5" s="2" t="str">
        <f>IF(AND($B5&lt;&gt;"",$D5&lt;&gt;38,入力シート!$K11&lt;&gt;""),入力シート!$K11,"")</f>
        <v/>
      </c>
      <c r="N5" s="2" t="str">
        <f>IF(D5=34,入力シート!L11,"")</f>
        <v/>
      </c>
      <c r="O5" s="2" t="str">
        <f>IF(AND($B5&lt;&gt;"",$D5=37,入力シート!$Q11&lt;&gt;""),入力シート!$Q11,"")</f>
        <v/>
      </c>
      <c r="P5" s="2" t="str">
        <f>IF(AND($B5&lt;&gt;"",$D5=37,入力シート!$R11&lt;&gt;""),入力シート!$R11,"")</f>
        <v/>
      </c>
      <c r="Q5" s="2" t="str">
        <f>IF(AND($B5&lt;&gt;"",$D5=37,入力シート!$S11&lt;&gt;""),入力シート!$S11,"")</f>
        <v/>
      </c>
      <c r="R5" s="2" t="str">
        <f>IF(AND($B5&lt;&gt;"",$D5=37,入力シート!$T11&lt;&gt;""),入力シート!$T11,"")</f>
        <v/>
      </c>
      <c r="S5" s="2" t="str">
        <f>IF(AND($B5&lt;&gt;"",$D5=37,入力シート!$U11&lt;&gt;""),入力シート!$U11,"")</f>
        <v/>
      </c>
      <c r="T5" s="2" t="str">
        <f>IF(AND($B5&lt;&gt;"",$D5=37,入力シート!$V11&lt;&gt;""),入力シート!$V11,"")</f>
        <v/>
      </c>
      <c r="U5" s="2" t="str">
        <f>IF(AND($B5&lt;&gt;"",$D5=37,入力シート!$W11&lt;&gt;""),入力シート!$W11,"")</f>
        <v/>
      </c>
      <c r="V5" s="27" t="str">
        <f>IF(OR(AND(AK5=4,SUM(入力シート!Y11:Z11)&gt;0),AND(入力シート!Y11&lt;&gt;"",入力シート!AB11&lt;&gt;"",入力シート!AE11&lt;&gt;"")),入力シート!X11,"")</f>
        <v/>
      </c>
      <c r="W5" s="27" t="str">
        <f ca="1">IF(AND($B5&lt;&gt;"",$D5=37,入力シート!$AA11&lt;&gt;"",入力シート!Y11&lt;&gt;"",入力シート!AB11&lt;&gt;"",入力シート!AE11&lt;&gt;""),入力シート!$AA11,"")</f>
        <v/>
      </c>
      <c r="X5" s="27" t="str">
        <f ca="1">IF(AND($B5&lt;&gt;"",$D5=37,入力シート!$AD11&lt;&gt;"",入力シート!Y11&lt;&gt;"",入力シート!AB11&lt;&gt;"",入力シート!AE11&lt;&gt;""),入力シート!$AD11,"")</f>
        <v/>
      </c>
      <c r="Y5" s="27" t="str">
        <f>IF(OR(AND(AK5=4,SUM(入力シート!Y11:Z11)&gt;0),AND(入力シート!Y11&lt;&gt;"",入力シート!AB11&lt;&gt;"",入力シート!AE11&lt;&gt;"")),入力シート!Y11,"")</f>
        <v/>
      </c>
      <c r="Z5" s="27" t="str">
        <f>IF(AND($B5&lt;&gt;"",$D5=37,入力シート!Y11&lt;&gt;"",入力シート!$AB11&lt;&gt;"",入力シート!AE11&lt;&gt;""),入力シート!$AB11,"")</f>
        <v/>
      </c>
      <c r="AA5" s="27" t="str">
        <f>IF(AND($B5&lt;&gt;"",$D5=37,入力シート!Y11&lt;&gt;"",入力シート!AB11&lt;&gt;"",入力シート!$AE11&lt;&gt;""),入力シート!$AE11,"")</f>
        <v/>
      </c>
      <c r="AB5" s="27" t="str">
        <f>IF(OR(AND(AK5=4,SUM(入力シート!Y11:Z11)&gt;0),AND(入力シート!Z11&lt;&gt;"",入力シート!Y11&lt;&gt;"",入力シート!AB11&lt;&gt;"",入力シート!AE11&lt;&gt;"")),入力シート!Z11,"")</f>
        <v/>
      </c>
      <c r="AC5" s="27" t="str">
        <f>IF(AND($B5&lt;&gt;"",$D5=37,入力シート!$AC11&lt;&gt;"",入力シート!Y11&lt;&gt;"",入力シート!AB11&lt;&gt;"",入力シート!AE11&lt;&gt;""),入力シート!$AC11,"")</f>
        <v/>
      </c>
      <c r="AD5" s="27" t="str">
        <f>IF(AND($B5&lt;&gt;"",$D5=37,入力シート!$AF11&lt;&gt;"",入力シート!Y11&lt;&gt;"",入力シート!AB11&lt;&gt;"",入力シート!AE11&lt;&gt;""),入力シート!$AF11,"")</f>
        <v/>
      </c>
      <c r="AE5" s="2" t="str">
        <f t="shared" si="0"/>
        <v/>
      </c>
      <c r="AF5" s="2" t="str">
        <f t="shared" si="1"/>
        <v/>
      </c>
      <c r="AG5" s="2" t="str">
        <f t="shared" si="2"/>
        <v/>
      </c>
      <c r="AH5" s="2" t="str">
        <f t="shared" si="3"/>
        <v/>
      </c>
      <c r="AI5" s="2" t="str">
        <f>IF(AND($AK5&gt;1,$AK5&lt;5,入力シート!$P11&lt;&gt;""),入力シート!$P11,"")</f>
        <v/>
      </c>
      <c r="AJ5" s="2" t="str">
        <f>IF(AND($AI5=1,入力シート!$AH11&lt;&gt;""),入力シート!$AH11,入力シート!$AG11)</f>
        <v/>
      </c>
      <c r="AK5" s="2" t="str">
        <f>IF(AND($B5&lt;&gt;"",$D5=37,入力シート!$N11&lt;&gt;""),入力シート!$N11,"")</f>
        <v/>
      </c>
      <c r="AS5" s="2" t="str">
        <f>IF($AK5=1,入力シート!$O11,"")</f>
        <v/>
      </c>
      <c r="AV5" s="2" t="str">
        <f t="shared" si="4"/>
        <v/>
      </c>
    </row>
    <row r="6" spans="1:48">
      <c r="A6" s="2" t="str">
        <f>IF(AND($B6&lt;&gt;"",入力シート!$M12&lt;&gt;""),入力シート!$M12,"")</f>
        <v/>
      </c>
      <c r="B6" s="2" t="str">
        <f>IF(COUNTA(入力シート!$A12),入力シート!$A12,"")</f>
        <v/>
      </c>
      <c r="C6" s="2" t="str">
        <f>IF($B6="","",入力シート!$C12)</f>
        <v/>
      </c>
      <c r="D6" s="2" t="str">
        <f>IF($B6="","",入力シート!$E12)</f>
        <v/>
      </c>
      <c r="E6" s="2" t="str">
        <f>IF($B6="","",IF(入力シート!$F12=1,2,3))</f>
        <v/>
      </c>
      <c r="F6" s="2" t="str">
        <f>IF($B6="","",入力シート!$D12)</f>
        <v/>
      </c>
      <c r="G6" s="2" t="str">
        <f>IF(OR(B6="",入力シート!G12=""),"",入力シート!G12)</f>
        <v/>
      </c>
      <c r="J6" s="2" t="str">
        <f>IF(OR(B6="",入力シート!I12=""),"",入力シート!I12)</f>
        <v/>
      </c>
      <c r="K6" s="2" t="str">
        <f>IF(AND($B6&lt;&gt;"",入力シート!$B12&lt;&gt;""),入力シート!$B12,"")</f>
        <v/>
      </c>
      <c r="L6" s="2" t="str">
        <f>IF(AND($B6&lt;&gt;"",入力シート!$J12&lt;&gt;""),入力シート!$J12,"")</f>
        <v/>
      </c>
      <c r="M6" s="2" t="str">
        <f>IF(AND($B6&lt;&gt;"",$D6&lt;&gt;38,入力シート!$K12&lt;&gt;""),入力シート!$K12,"")</f>
        <v/>
      </c>
      <c r="N6" s="2" t="str">
        <f>IF(D6=34,入力シート!L12,"")</f>
        <v/>
      </c>
      <c r="O6" s="2" t="str">
        <f>IF(AND($B6&lt;&gt;"",$D6=37,入力シート!$Q12&lt;&gt;""),入力シート!$Q12,"")</f>
        <v/>
      </c>
      <c r="P6" s="2" t="str">
        <f>IF(AND($B6&lt;&gt;"",$D6=37,入力シート!$R12&lt;&gt;""),入力シート!$R12,"")</f>
        <v/>
      </c>
      <c r="Q6" s="2" t="str">
        <f>IF(AND($B6&lt;&gt;"",$D6=37,入力シート!$S12&lt;&gt;""),入力シート!$S12,"")</f>
        <v/>
      </c>
      <c r="R6" s="2" t="str">
        <f>IF(AND($B6&lt;&gt;"",$D6=37,入力シート!$T12&lt;&gt;""),入力シート!$T12,"")</f>
        <v/>
      </c>
      <c r="S6" s="2" t="str">
        <f>IF(AND($B6&lt;&gt;"",$D6=37,入力シート!$U12&lt;&gt;""),入力シート!$U12,"")</f>
        <v/>
      </c>
      <c r="T6" s="2" t="str">
        <f>IF(AND($B6&lt;&gt;"",$D6=37,入力シート!$V12&lt;&gt;""),入力シート!$V12,"")</f>
        <v/>
      </c>
      <c r="U6" s="2" t="str">
        <f>IF(AND($B6&lt;&gt;"",$D6=37,入力シート!$W12&lt;&gt;""),入力シート!$W12,"")</f>
        <v/>
      </c>
      <c r="V6" s="27" t="str">
        <f>IF(OR(AND(AK6=4,SUM(入力シート!Y12:Z12)&gt;0),AND(入力シート!Y12&lt;&gt;"",入力シート!AB12&lt;&gt;"",入力シート!AE12&lt;&gt;"")),入力シート!X12,"")</f>
        <v/>
      </c>
      <c r="W6" s="27" t="str">
        <f ca="1">IF(AND($B6&lt;&gt;"",$D6=37,入力シート!$AA12&lt;&gt;"",入力シート!Y12&lt;&gt;"",入力シート!AB12&lt;&gt;"",入力シート!AE12&lt;&gt;""),入力シート!$AA12,"")</f>
        <v/>
      </c>
      <c r="X6" s="27" t="str">
        <f ca="1">IF(AND($B6&lt;&gt;"",$D6=37,入力シート!$AD12&lt;&gt;"",入力シート!Y12&lt;&gt;"",入力シート!AB12&lt;&gt;"",入力シート!AE12&lt;&gt;""),入力シート!$AD12,"")</f>
        <v/>
      </c>
      <c r="Y6" s="27" t="str">
        <f>IF(OR(AND(AK6=4,SUM(入力シート!Y12:Z12)&gt;0),AND(入力シート!Y12&lt;&gt;"",入力シート!AB12&lt;&gt;"",入力シート!AE12&lt;&gt;"")),入力シート!Y12,"")</f>
        <v/>
      </c>
      <c r="Z6" s="27" t="str">
        <f>IF(AND($B6&lt;&gt;"",$D6=37,入力シート!Y12&lt;&gt;"",入力シート!$AB12&lt;&gt;"",入力シート!AE12&lt;&gt;""),入力シート!$AB12,"")</f>
        <v/>
      </c>
      <c r="AA6" s="27" t="str">
        <f>IF(AND($B6&lt;&gt;"",$D6=37,入力シート!Y12&lt;&gt;"",入力シート!AB12&lt;&gt;"",入力シート!$AE12&lt;&gt;""),入力シート!$AE12,"")</f>
        <v/>
      </c>
      <c r="AB6" s="27" t="str">
        <f>IF(OR(AND(AK6=4,SUM(入力シート!Y12:Z12)&gt;0),AND(入力シート!Z12&lt;&gt;"",入力シート!Y12&lt;&gt;"",入力シート!AB12&lt;&gt;"",入力シート!AE12&lt;&gt;"")),入力シート!Z12,"")</f>
        <v/>
      </c>
      <c r="AC6" s="27" t="str">
        <f>IF(AND($B6&lt;&gt;"",$D6=37,入力シート!$AC12&lt;&gt;"",入力シート!Y12&lt;&gt;"",入力シート!AB12&lt;&gt;"",入力シート!AE12&lt;&gt;""),入力シート!$AC12,"")</f>
        <v/>
      </c>
      <c r="AD6" s="27" t="str">
        <f>IF(AND($B6&lt;&gt;"",$D6=37,入力シート!$AF12&lt;&gt;"",入力シート!Y12&lt;&gt;"",入力シート!AB12&lt;&gt;"",入力シート!AE12&lt;&gt;""),入力シート!$AF12,"")</f>
        <v/>
      </c>
      <c r="AE6" s="2" t="str">
        <f t="shared" si="0"/>
        <v/>
      </c>
      <c r="AF6" s="2" t="str">
        <f t="shared" si="1"/>
        <v/>
      </c>
      <c r="AG6" s="2" t="str">
        <f t="shared" si="2"/>
        <v/>
      </c>
      <c r="AH6" s="2" t="str">
        <f t="shared" si="3"/>
        <v/>
      </c>
      <c r="AI6" s="2" t="str">
        <f>IF(AND($AK6&gt;1,$AK6&lt;5,入力シート!$P12&lt;&gt;""),入力シート!$P12,"")</f>
        <v/>
      </c>
      <c r="AJ6" s="2" t="str">
        <f>IF(AND($AI6=1,入力シート!$AH12&lt;&gt;""),入力シート!$AH12,入力シート!$AG12)</f>
        <v/>
      </c>
      <c r="AK6" s="2" t="str">
        <f>IF(AND($B6&lt;&gt;"",$D6=37,入力シート!$N12&lt;&gt;""),入力シート!$N12,"")</f>
        <v/>
      </c>
      <c r="AS6" s="2" t="str">
        <f>IF($AK6=1,入力シート!$O12,"")</f>
        <v/>
      </c>
      <c r="AV6" s="2" t="str">
        <f t="shared" si="4"/>
        <v/>
      </c>
    </row>
    <row r="7" spans="1:48">
      <c r="A7" s="2" t="str">
        <f>IF(AND($B7&lt;&gt;"",入力シート!$M13&lt;&gt;""),入力シート!$M13,"")</f>
        <v/>
      </c>
      <c r="B7" s="2" t="str">
        <f>IF(COUNTA(入力シート!$A13),入力シート!$A13,"")</f>
        <v/>
      </c>
      <c r="C7" s="2" t="str">
        <f>IF($B7="","",入力シート!$C13)</f>
        <v/>
      </c>
      <c r="D7" s="2" t="str">
        <f>IF($B7="","",入力シート!$E13)</f>
        <v/>
      </c>
      <c r="E7" s="2" t="str">
        <f>IF($B7="","",IF(入力シート!$F13=1,2,3))</f>
        <v/>
      </c>
      <c r="F7" s="2" t="str">
        <f>IF($B7="","",入力シート!$D13)</f>
        <v/>
      </c>
      <c r="G7" s="2" t="str">
        <f>IF(OR(B7="",入力シート!G13=""),"",入力シート!G13)</f>
        <v/>
      </c>
      <c r="J7" s="2" t="str">
        <f>IF(OR(B7="",入力シート!I13=""),"",入力シート!I13)</f>
        <v/>
      </c>
      <c r="K7" s="2" t="str">
        <f>IF(AND($B7&lt;&gt;"",入力シート!$B13&lt;&gt;""),入力シート!$B13,"")</f>
        <v/>
      </c>
      <c r="L7" s="2" t="str">
        <f>IF(AND($B7&lt;&gt;"",入力シート!$J13&lt;&gt;""),入力シート!$J13,"")</f>
        <v/>
      </c>
      <c r="M7" s="2" t="str">
        <f>IF(AND($B7&lt;&gt;"",$D7&lt;&gt;38,入力シート!$K13&lt;&gt;""),入力シート!$K13,"")</f>
        <v/>
      </c>
      <c r="N7" s="2" t="str">
        <f>IF(D7=34,入力シート!L13,"")</f>
        <v/>
      </c>
      <c r="O7" s="2" t="str">
        <f>IF(AND($B7&lt;&gt;"",$D7=37,入力シート!$Q13&lt;&gt;""),入力シート!$Q13,"")</f>
        <v/>
      </c>
      <c r="P7" s="2" t="str">
        <f>IF(AND($B7&lt;&gt;"",$D7=37,入力シート!$R13&lt;&gt;""),入力シート!$R13,"")</f>
        <v/>
      </c>
      <c r="Q7" s="2" t="str">
        <f>IF(AND($B7&lt;&gt;"",$D7=37,入力シート!$S13&lt;&gt;""),入力シート!$S13,"")</f>
        <v/>
      </c>
      <c r="R7" s="2" t="str">
        <f>IF(AND($B7&lt;&gt;"",$D7=37,入力シート!$T13&lt;&gt;""),入力シート!$T13,"")</f>
        <v/>
      </c>
      <c r="S7" s="2" t="str">
        <f>IF(AND($B7&lt;&gt;"",$D7=37,入力シート!$U13&lt;&gt;""),入力シート!$U13,"")</f>
        <v/>
      </c>
      <c r="T7" s="2" t="str">
        <f>IF(AND($B7&lt;&gt;"",$D7=37,入力シート!$V13&lt;&gt;""),入力シート!$V13,"")</f>
        <v/>
      </c>
      <c r="U7" s="2" t="str">
        <f>IF(AND($B7&lt;&gt;"",$D7=37,入力シート!$W13&lt;&gt;""),入力シート!$W13,"")</f>
        <v/>
      </c>
      <c r="V7" s="27" t="str">
        <f>IF(OR(AND(AK7=4,SUM(入力シート!Y13:Z13)&gt;0),AND(入力シート!Y13&lt;&gt;"",入力シート!AB13&lt;&gt;"",入力シート!AE13&lt;&gt;"")),入力シート!X13,"")</f>
        <v/>
      </c>
      <c r="W7" s="27" t="str">
        <f ca="1">IF(AND($B7&lt;&gt;"",$D7=37,入力シート!$AA13&lt;&gt;"",入力シート!Y13&lt;&gt;"",入力シート!AB13&lt;&gt;"",入力シート!AE13&lt;&gt;""),入力シート!$AA13,"")</f>
        <v/>
      </c>
      <c r="X7" s="27" t="str">
        <f ca="1">IF(AND($B7&lt;&gt;"",$D7=37,入力シート!$AD13&lt;&gt;"",入力シート!Y13&lt;&gt;"",入力シート!AB13&lt;&gt;"",入力シート!AE13&lt;&gt;""),入力シート!$AD13,"")</f>
        <v/>
      </c>
      <c r="Y7" s="27" t="str">
        <f>IF(OR(AND(AK7=4,SUM(入力シート!Y13:Z13)&gt;0),AND(入力シート!Y13&lt;&gt;"",入力シート!AB13&lt;&gt;"",入力シート!AE13&lt;&gt;"")),入力シート!Y13,"")</f>
        <v/>
      </c>
      <c r="Z7" s="27" t="str">
        <f>IF(AND($B7&lt;&gt;"",$D7=37,入力シート!Y13&lt;&gt;"",入力シート!$AB13&lt;&gt;"",入力シート!AE13&lt;&gt;""),入力シート!$AB13,"")</f>
        <v/>
      </c>
      <c r="AA7" s="27" t="str">
        <f>IF(AND($B7&lt;&gt;"",$D7=37,入力シート!Y13&lt;&gt;"",入力シート!AB13&lt;&gt;"",入力シート!$AE13&lt;&gt;""),入力シート!$AE13,"")</f>
        <v/>
      </c>
      <c r="AB7" s="27" t="str">
        <f>IF(OR(AND(AK7=4,SUM(入力シート!Y13:Z13)&gt;0),AND(入力シート!Z13&lt;&gt;"",入力シート!Y13&lt;&gt;"",入力シート!AB13&lt;&gt;"",入力シート!AE13&lt;&gt;"")),入力シート!Z13,"")</f>
        <v/>
      </c>
      <c r="AC7" s="27" t="str">
        <f>IF(AND($B7&lt;&gt;"",$D7=37,入力シート!$AC13&lt;&gt;"",入力シート!Y13&lt;&gt;"",入力シート!AB13&lt;&gt;"",入力シート!AE13&lt;&gt;""),入力シート!$AC13,"")</f>
        <v/>
      </c>
      <c r="AD7" s="27" t="str">
        <f>IF(AND($B7&lt;&gt;"",$D7=37,入力シート!$AF13&lt;&gt;"",入力シート!Y13&lt;&gt;"",入力シート!AB13&lt;&gt;"",入力シート!AE13&lt;&gt;""),入力シート!$AF13,"")</f>
        <v/>
      </c>
      <c r="AE7" s="2" t="str">
        <f t="shared" si="0"/>
        <v/>
      </c>
      <c r="AF7" s="2" t="str">
        <f t="shared" si="1"/>
        <v/>
      </c>
      <c r="AG7" s="2" t="str">
        <f t="shared" si="2"/>
        <v/>
      </c>
      <c r="AH7" s="2" t="str">
        <f t="shared" si="3"/>
        <v/>
      </c>
      <c r="AI7" s="2" t="str">
        <f>IF(AND($AK7&gt;1,$AK7&lt;5,入力シート!$P13&lt;&gt;""),入力シート!$P13,"")</f>
        <v/>
      </c>
      <c r="AJ7" s="2" t="str">
        <f>IF(AND($AI7=1,入力シート!$AH13&lt;&gt;""),入力シート!$AH13,入力シート!$AG13)</f>
        <v/>
      </c>
      <c r="AK7" s="2" t="str">
        <f>IF(AND($B7&lt;&gt;"",$D7=37,入力シート!$N13&lt;&gt;""),入力シート!$N13,"")</f>
        <v/>
      </c>
      <c r="AS7" s="2" t="str">
        <f>IF($AK7=1,入力シート!$O13,"")</f>
        <v/>
      </c>
      <c r="AV7" s="2" t="str">
        <f t="shared" si="4"/>
        <v/>
      </c>
    </row>
    <row r="8" spans="1:48">
      <c r="A8" s="2" t="str">
        <f>IF(AND($B8&lt;&gt;"",入力シート!$M14&lt;&gt;""),入力シート!$M14,"")</f>
        <v/>
      </c>
      <c r="B8" s="2" t="str">
        <f>IF(COUNTA(入力シート!$A14),入力シート!$A14,"")</f>
        <v/>
      </c>
      <c r="C8" s="2" t="str">
        <f>IF($B8="","",入力シート!$C14)</f>
        <v/>
      </c>
      <c r="D8" s="2" t="str">
        <f>IF($B8="","",入力シート!$E14)</f>
        <v/>
      </c>
      <c r="E8" s="2" t="str">
        <f>IF($B8="","",IF(入力シート!$F14=1,2,3))</f>
        <v/>
      </c>
      <c r="F8" s="2" t="str">
        <f>IF($B8="","",入力シート!$D14)</f>
        <v/>
      </c>
      <c r="G8" s="2" t="str">
        <f>IF(OR(B8="",入力シート!G14=""),"",入力シート!G14)</f>
        <v/>
      </c>
      <c r="J8" s="2" t="str">
        <f>IF(OR(B8="",入力シート!I14=""),"",入力シート!I14)</f>
        <v/>
      </c>
      <c r="K8" s="2" t="str">
        <f>IF(AND($B8&lt;&gt;"",入力シート!$B14&lt;&gt;""),入力シート!$B14,"")</f>
        <v/>
      </c>
      <c r="L8" s="2" t="str">
        <f>IF(AND($B8&lt;&gt;"",入力シート!$J14&lt;&gt;""),入力シート!$J14,"")</f>
        <v/>
      </c>
      <c r="M8" s="2" t="str">
        <f>IF(AND($B8&lt;&gt;"",$D8&lt;&gt;38,入力シート!$K14&lt;&gt;""),入力シート!$K14,"")</f>
        <v/>
      </c>
      <c r="N8" s="2" t="str">
        <f>IF(D8=34,入力シート!L14,"")</f>
        <v/>
      </c>
      <c r="O8" s="2" t="str">
        <f>IF(AND($B8&lt;&gt;"",$D8=37,入力シート!$Q14&lt;&gt;""),入力シート!$Q14,"")</f>
        <v/>
      </c>
      <c r="P8" s="2" t="str">
        <f>IF(AND($B8&lt;&gt;"",$D8=37,入力シート!$R14&lt;&gt;""),入力シート!$R14,"")</f>
        <v/>
      </c>
      <c r="Q8" s="2" t="str">
        <f>IF(AND($B8&lt;&gt;"",$D8=37,入力シート!$S14&lt;&gt;""),入力シート!$S14,"")</f>
        <v/>
      </c>
      <c r="R8" s="2" t="str">
        <f>IF(AND($B8&lt;&gt;"",$D8=37,入力シート!$T14&lt;&gt;""),入力シート!$T14,"")</f>
        <v/>
      </c>
      <c r="S8" s="2" t="str">
        <f>IF(AND($B8&lt;&gt;"",$D8=37,入力シート!$U14&lt;&gt;""),入力シート!$U14,"")</f>
        <v/>
      </c>
      <c r="T8" s="2" t="str">
        <f>IF(AND($B8&lt;&gt;"",$D8=37,入力シート!$V14&lt;&gt;""),入力シート!$V14,"")</f>
        <v/>
      </c>
      <c r="U8" s="2" t="str">
        <f>IF(AND($B8&lt;&gt;"",$D8=37,入力シート!$W14&lt;&gt;""),入力シート!$W14,"")</f>
        <v/>
      </c>
      <c r="V8" s="27" t="str">
        <f>IF(OR(AND(AK8=4,SUM(入力シート!Y14:Z14)&gt;0),AND(入力シート!Y14&lt;&gt;"",入力シート!AB14&lt;&gt;"",入力シート!AE14&lt;&gt;"")),入力シート!X14,"")</f>
        <v/>
      </c>
      <c r="W8" s="27" t="str">
        <f ca="1">IF(AND($B8&lt;&gt;"",$D8=37,入力シート!$AA14&lt;&gt;"",入力シート!Y14&lt;&gt;"",入力シート!AB14&lt;&gt;"",入力シート!AE14&lt;&gt;""),入力シート!$AA14,"")</f>
        <v/>
      </c>
      <c r="X8" s="27" t="str">
        <f ca="1">IF(AND($B8&lt;&gt;"",$D8=37,入力シート!$AD14&lt;&gt;"",入力シート!Y14&lt;&gt;"",入力シート!AB14&lt;&gt;"",入力シート!AE14&lt;&gt;""),入力シート!$AD14,"")</f>
        <v/>
      </c>
      <c r="Y8" s="27" t="str">
        <f>IF(OR(AND(AK8=4,SUM(入力シート!Y14:Z14)&gt;0),AND(入力シート!Y14&lt;&gt;"",入力シート!AB14&lt;&gt;"",入力シート!AE14&lt;&gt;"")),入力シート!Y14,"")</f>
        <v/>
      </c>
      <c r="Z8" s="27" t="str">
        <f>IF(AND($B8&lt;&gt;"",$D8=37,入力シート!Y14&lt;&gt;"",入力シート!$AB14&lt;&gt;"",入力シート!AE14&lt;&gt;""),入力シート!$AB14,"")</f>
        <v/>
      </c>
      <c r="AA8" s="27" t="str">
        <f>IF(AND($B8&lt;&gt;"",$D8=37,入力シート!Y14&lt;&gt;"",入力シート!AB14&lt;&gt;"",入力シート!$AE14&lt;&gt;""),入力シート!$AE14,"")</f>
        <v/>
      </c>
      <c r="AB8" s="27" t="str">
        <f>IF(OR(AND(AK8=4,SUM(入力シート!Y14:Z14)&gt;0),AND(入力シート!Z14&lt;&gt;"",入力シート!Y14&lt;&gt;"",入力シート!AB14&lt;&gt;"",入力シート!AE14&lt;&gt;"")),入力シート!Z14,"")</f>
        <v/>
      </c>
      <c r="AC8" s="27" t="str">
        <f>IF(AND($B8&lt;&gt;"",$D8=37,入力シート!$AC14&lt;&gt;"",入力シート!Y14&lt;&gt;"",入力シート!AB14&lt;&gt;"",入力シート!AE14&lt;&gt;""),入力シート!$AC14,"")</f>
        <v/>
      </c>
      <c r="AD8" s="27" t="str">
        <f>IF(AND($B8&lt;&gt;"",$D8=37,入力シート!$AF14&lt;&gt;"",入力シート!Y14&lt;&gt;"",入力シート!AB14&lt;&gt;"",入力シート!AE14&lt;&gt;""),入力シート!$AF14,"")</f>
        <v/>
      </c>
      <c r="AE8" s="2" t="str">
        <f t="shared" si="0"/>
        <v/>
      </c>
      <c r="AF8" s="2" t="str">
        <f t="shared" si="1"/>
        <v/>
      </c>
      <c r="AG8" s="2" t="str">
        <f t="shared" si="2"/>
        <v/>
      </c>
      <c r="AH8" s="2" t="str">
        <f t="shared" si="3"/>
        <v/>
      </c>
      <c r="AI8" s="2" t="str">
        <f>IF(AND($AK8&gt;1,$AK8&lt;5,入力シート!$P14&lt;&gt;""),入力シート!$P14,"")</f>
        <v/>
      </c>
      <c r="AJ8" s="2" t="str">
        <f>IF(AND($AI8=1,入力シート!$AH14&lt;&gt;""),入力シート!$AH14,入力シート!$AG14)</f>
        <v/>
      </c>
      <c r="AK8" s="2" t="str">
        <f>IF(AND($B8&lt;&gt;"",$D8=37,入力シート!$N14&lt;&gt;""),入力シート!$N14,"")</f>
        <v/>
      </c>
      <c r="AS8" s="2" t="str">
        <f>IF($AK8=1,入力シート!$O14,"")</f>
        <v/>
      </c>
      <c r="AV8" s="2" t="str">
        <f t="shared" si="4"/>
        <v/>
      </c>
    </row>
    <row r="9" spans="1:48">
      <c r="A9" s="2" t="str">
        <f>IF(AND($B9&lt;&gt;"",入力シート!$M15&lt;&gt;""),入力シート!$M15,"")</f>
        <v/>
      </c>
      <c r="B9" s="2" t="str">
        <f>IF(COUNTA(入力シート!$A15),入力シート!$A15,"")</f>
        <v/>
      </c>
      <c r="C9" s="2" t="str">
        <f>IF($B9="","",入力シート!$C15)</f>
        <v/>
      </c>
      <c r="D9" s="2" t="str">
        <f>IF($B9="","",入力シート!$E15)</f>
        <v/>
      </c>
      <c r="E9" s="2" t="str">
        <f>IF($B9="","",IF(入力シート!$F15=1,2,3))</f>
        <v/>
      </c>
      <c r="F9" s="2" t="str">
        <f>IF($B9="","",入力シート!$D15)</f>
        <v/>
      </c>
      <c r="G9" s="2" t="str">
        <f>IF(OR(B9="",入力シート!G15=""),"",入力シート!G15)</f>
        <v/>
      </c>
      <c r="J9" s="2" t="str">
        <f>IF(OR(B9="",入力シート!I15=""),"",入力シート!I15)</f>
        <v/>
      </c>
      <c r="K9" s="2" t="str">
        <f>IF(AND($B9&lt;&gt;"",入力シート!$B15&lt;&gt;""),入力シート!$B15,"")</f>
        <v/>
      </c>
      <c r="L9" s="2" t="str">
        <f>IF(AND($B9&lt;&gt;"",入力シート!$J15&lt;&gt;""),入力シート!$J15,"")</f>
        <v/>
      </c>
      <c r="M9" s="2" t="str">
        <f>IF(AND($B9&lt;&gt;"",$D9&lt;&gt;38,入力シート!$K15&lt;&gt;""),入力シート!$K15,"")</f>
        <v/>
      </c>
      <c r="N9" s="2" t="str">
        <f>IF(D9=34,入力シート!L15,"")</f>
        <v/>
      </c>
      <c r="O9" s="2" t="str">
        <f>IF(AND($B9&lt;&gt;"",$D9=37,入力シート!$Q15&lt;&gt;""),入力シート!$Q15,"")</f>
        <v/>
      </c>
      <c r="P9" s="2" t="str">
        <f>IF(AND($B9&lt;&gt;"",$D9=37,入力シート!$R15&lt;&gt;""),入力シート!$R15,"")</f>
        <v/>
      </c>
      <c r="Q9" s="2" t="str">
        <f>IF(AND($B9&lt;&gt;"",$D9=37,入力シート!$S15&lt;&gt;""),入力シート!$S15,"")</f>
        <v/>
      </c>
      <c r="R9" s="2" t="str">
        <f>IF(AND($B9&lt;&gt;"",$D9=37,入力シート!$T15&lt;&gt;""),入力シート!$T15,"")</f>
        <v/>
      </c>
      <c r="S9" s="2" t="str">
        <f>IF(AND($B9&lt;&gt;"",$D9=37,入力シート!$U15&lt;&gt;""),入力シート!$U15,"")</f>
        <v/>
      </c>
      <c r="T9" s="2" t="str">
        <f>IF(AND($B9&lt;&gt;"",$D9=37,入力シート!$V15&lt;&gt;""),入力シート!$V15,"")</f>
        <v/>
      </c>
      <c r="U9" s="2" t="str">
        <f>IF(AND($B9&lt;&gt;"",$D9=37,入力シート!$W15&lt;&gt;""),入力シート!$W15,"")</f>
        <v/>
      </c>
      <c r="V9" s="27" t="str">
        <f>IF(OR(AND(AK9=4,SUM(入力シート!Y15:Z15)&gt;0),AND(入力シート!Y15&lt;&gt;"",入力シート!AB15&lt;&gt;"",入力シート!AE15&lt;&gt;"")),入力シート!X15,"")</f>
        <v/>
      </c>
      <c r="W9" s="27" t="str">
        <f ca="1">IF(AND($B9&lt;&gt;"",$D9=37,入力シート!$AA15&lt;&gt;"",入力シート!Y15&lt;&gt;"",入力シート!AB15&lt;&gt;"",入力シート!AE15&lt;&gt;""),入力シート!$AA15,"")</f>
        <v/>
      </c>
      <c r="X9" s="27" t="str">
        <f ca="1">IF(AND($B9&lt;&gt;"",$D9=37,入力シート!$AD15&lt;&gt;"",入力シート!Y15&lt;&gt;"",入力シート!AB15&lt;&gt;"",入力シート!AE15&lt;&gt;""),入力シート!$AD15,"")</f>
        <v/>
      </c>
      <c r="Y9" s="27" t="str">
        <f>IF(OR(AND(AK9=4,SUM(入力シート!Y15:Z15)&gt;0),AND(入力シート!Y15&lt;&gt;"",入力シート!AB15&lt;&gt;"",入力シート!AE15&lt;&gt;"")),入力シート!Y15,"")</f>
        <v/>
      </c>
      <c r="Z9" s="27" t="str">
        <f>IF(AND($B9&lt;&gt;"",$D9=37,入力シート!Y15&lt;&gt;"",入力シート!$AB15&lt;&gt;"",入力シート!AE15&lt;&gt;""),入力シート!$AB15,"")</f>
        <v/>
      </c>
      <c r="AA9" s="27" t="str">
        <f>IF(AND($B9&lt;&gt;"",$D9=37,入力シート!Y15&lt;&gt;"",入力シート!AB15&lt;&gt;"",入力シート!$AE15&lt;&gt;""),入力シート!$AE15,"")</f>
        <v/>
      </c>
      <c r="AB9" s="27" t="str">
        <f>IF(OR(AND(AK9=4,SUM(入力シート!Y15:Z15)&gt;0),AND(入力シート!Z15&lt;&gt;"",入力シート!Y15&lt;&gt;"",入力シート!AB15&lt;&gt;"",入力シート!AE15&lt;&gt;"")),入力シート!Z15,"")</f>
        <v/>
      </c>
      <c r="AC9" s="27" t="str">
        <f>IF(AND($B9&lt;&gt;"",$D9=37,入力シート!$AC15&lt;&gt;"",入力シート!Y15&lt;&gt;"",入力シート!AB15&lt;&gt;"",入力シート!AE15&lt;&gt;""),入力シート!$AC15,"")</f>
        <v/>
      </c>
      <c r="AD9" s="27" t="str">
        <f>IF(AND($B9&lt;&gt;"",$D9=37,入力シート!$AF15&lt;&gt;"",入力シート!Y15&lt;&gt;"",入力シート!AB15&lt;&gt;"",入力シート!AE15&lt;&gt;""),入力シート!$AF15,"")</f>
        <v/>
      </c>
      <c r="AE9" s="2" t="str">
        <f t="shared" si="0"/>
        <v/>
      </c>
      <c r="AF9" s="2" t="str">
        <f t="shared" si="1"/>
        <v/>
      </c>
      <c r="AG9" s="2" t="str">
        <f t="shared" si="2"/>
        <v/>
      </c>
      <c r="AH9" s="2" t="str">
        <f t="shared" si="3"/>
        <v/>
      </c>
      <c r="AI9" s="2" t="str">
        <f>IF(AND($AK9&gt;1,$AK9&lt;5,入力シート!$P15&lt;&gt;""),入力シート!$P15,"")</f>
        <v/>
      </c>
      <c r="AJ9" s="2" t="str">
        <f>IF(AND($AI9=1,入力シート!$AH15&lt;&gt;""),入力シート!$AH15,入力シート!$AG15)</f>
        <v/>
      </c>
      <c r="AK9" s="2" t="str">
        <f>IF(AND($B9&lt;&gt;"",$D9=37,入力シート!$N15&lt;&gt;""),入力シート!$N15,"")</f>
        <v/>
      </c>
      <c r="AS9" s="2" t="str">
        <f>IF($AK9=1,入力シート!$O15,"")</f>
        <v/>
      </c>
      <c r="AV9" s="2" t="str">
        <f t="shared" si="4"/>
        <v/>
      </c>
    </row>
    <row r="10" spans="1:48">
      <c r="A10" s="2" t="str">
        <f>IF(AND($B10&lt;&gt;"",入力シート!$M16&lt;&gt;""),入力シート!$M16,"")</f>
        <v/>
      </c>
      <c r="B10" s="2" t="str">
        <f>IF(COUNTA(入力シート!$A16),入力シート!$A16,"")</f>
        <v/>
      </c>
      <c r="C10" s="2" t="str">
        <f>IF($B10="","",入力シート!$C16)</f>
        <v/>
      </c>
      <c r="D10" s="2" t="str">
        <f>IF($B10="","",入力シート!$E16)</f>
        <v/>
      </c>
      <c r="E10" s="2" t="str">
        <f>IF($B10="","",IF(入力シート!$F16=1,2,3))</f>
        <v/>
      </c>
      <c r="F10" s="2" t="str">
        <f>IF($B10="","",入力シート!$D16)</f>
        <v/>
      </c>
      <c r="G10" s="2" t="str">
        <f>IF(OR(B10="",入力シート!G16=""),"",入力シート!G16)</f>
        <v/>
      </c>
      <c r="J10" s="2" t="str">
        <f>IF(OR(B10="",入力シート!I16=""),"",入力シート!I16)</f>
        <v/>
      </c>
      <c r="K10" s="2" t="str">
        <f>IF(AND($B10&lt;&gt;"",入力シート!$B16&lt;&gt;""),入力シート!$B16,"")</f>
        <v/>
      </c>
      <c r="L10" s="2" t="str">
        <f>IF(AND($B10&lt;&gt;"",入力シート!$J16&lt;&gt;""),入力シート!$J16,"")</f>
        <v/>
      </c>
      <c r="M10" s="2" t="str">
        <f>IF(AND($B10&lt;&gt;"",$D10&lt;&gt;38,入力シート!$K16&lt;&gt;""),入力シート!$K16,"")</f>
        <v/>
      </c>
      <c r="N10" s="2" t="str">
        <f>IF(D10=34,入力シート!L16,"")</f>
        <v/>
      </c>
      <c r="O10" s="2" t="str">
        <f>IF(AND($B10&lt;&gt;"",$D10=37,入力シート!$Q16&lt;&gt;""),入力シート!$Q16,"")</f>
        <v/>
      </c>
      <c r="P10" s="2" t="str">
        <f>IF(AND($B10&lt;&gt;"",$D10=37,入力シート!$R16&lt;&gt;""),入力シート!$R16,"")</f>
        <v/>
      </c>
      <c r="Q10" s="2" t="str">
        <f>IF(AND($B10&lt;&gt;"",$D10=37,入力シート!$S16&lt;&gt;""),入力シート!$S16,"")</f>
        <v/>
      </c>
      <c r="R10" s="2" t="str">
        <f>IF(AND($B10&lt;&gt;"",$D10=37,入力シート!$T16&lt;&gt;""),入力シート!$T16,"")</f>
        <v/>
      </c>
      <c r="S10" s="2" t="str">
        <f>IF(AND($B10&lt;&gt;"",$D10=37,入力シート!$U16&lt;&gt;""),入力シート!$U16,"")</f>
        <v/>
      </c>
      <c r="T10" s="2" t="str">
        <f>IF(AND($B10&lt;&gt;"",$D10=37,入力シート!$V16&lt;&gt;""),入力シート!$V16,"")</f>
        <v/>
      </c>
      <c r="U10" s="2" t="str">
        <f>IF(AND($B10&lt;&gt;"",$D10=37,入力シート!$W16&lt;&gt;""),入力シート!$W16,"")</f>
        <v/>
      </c>
      <c r="V10" s="27" t="str">
        <f>IF(OR(AND(AK10=4,SUM(入力シート!Y16:Z16)&gt;0),AND(入力シート!Y16&lt;&gt;"",入力シート!AB16&lt;&gt;"",入力シート!AE16&lt;&gt;"")),入力シート!X16,"")</f>
        <v/>
      </c>
      <c r="W10" s="27" t="str">
        <f ca="1">IF(AND($B10&lt;&gt;"",$D10=37,入力シート!$AA16&lt;&gt;"",入力シート!Y16&lt;&gt;"",入力シート!AB16&lt;&gt;"",入力シート!AE16&lt;&gt;""),入力シート!$AA16,"")</f>
        <v/>
      </c>
      <c r="X10" s="27" t="str">
        <f ca="1">IF(AND($B10&lt;&gt;"",$D10=37,入力シート!$AD16&lt;&gt;"",入力シート!Y16&lt;&gt;"",入力シート!AB16&lt;&gt;"",入力シート!AE16&lt;&gt;""),入力シート!$AD16,"")</f>
        <v/>
      </c>
      <c r="Y10" s="27" t="str">
        <f>IF(OR(AND(AK10=4,SUM(入力シート!Y16:Z16)&gt;0),AND(入力シート!Y16&lt;&gt;"",入力シート!AB16&lt;&gt;"",入力シート!AE16&lt;&gt;"")),入力シート!Y16,"")</f>
        <v/>
      </c>
      <c r="Z10" s="27" t="str">
        <f>IF(AND($B10&lt;&gt;"",$D10=37,入力シート!Y16&lt;&gt;"",入力シート!$AB16&lt;&gt;"",入力シート!AE16&lt;&gt;""),入力シート!$AB16,"")</f>
        <v/>
      </c>
      <c r="AA10" s="27" t="str">
        <f>IF(AND($B10&lt;&gt;"",$D10=37,入力シート!Y16&lt;&gt;"",入力シート!AB16&lt;&gt;"",入力シート!$AE16&lt;&gt;""),入力シート!$AE16,"")</f>
        <v/>
      </c>
      <c r="AB10" s="27" t="str">
        <f>IF(OR(AND(AK10=4,SUM(入力シート!Y16:Z16)&gt;0),AND(入力シート!Z16&lt;&gt;"",入力シート!Y16&lt;&gt;"",入力シート!AB16&lt;&gt;"",入力シート!AE16&lt;&gt;"")),入力シート!Z16,"")</f>
        <v/>
      </c>
      <c r="AC10" s="27" t="str">
        <f>IF(AND($B10&lt;&gt;"",$D10=37,入力シート!$AC16&lt;&gt;"",入力シート!Y16&lt;&gt;"",入力シート!AB16&lt;&gt;"",入力シート!AE16&lt;&gt;""),入力シート!$AC16,"")</f>
        <v/>
      </c>
      <c r="AD10" s="27" t="str">
        <f>IF(AND($B10&lt;&gt;"",$D10=37,入力シート!$AF16&lt;&gt;"",入力シート!Y16&lt;&gt;"",入力シート!AB16&lt;&gt;"",入力シート!AE16&lt;&gt;""),入力シート!$AF16,"")</f>
        <v/>
      </c>
      <c r="AE10" s="2" t="str">
        <f t="shared" si="0"/>
        <v/>
      </c>
      <c r="AF10" s="2" t="str">
        <f t="shared" si="1"/>
        <v/>
      </c>
      <c r="AG10" s="2" t="str">
        <f t="shared" si="2"/>
        <v/>
      </c>
      <c r="AH10" s="2" t="str">
        <f t="shared" si="3"/>
        <v/>
      </c>
      <c r="AI10" s="2" t="str">
        <f>IF(AND($AK10&gt;1,$AK10&lt;5,入力シート!$P16&lt;&gt;""),入力シート!$P16,"")</f>
        <v/>
      </c>
      <c r="AJ10" s="2" t="str">
        <f>IF(AND($AI10=1,入力シート!$AH16&lt;&gt;""),入力シート!$AH16,入力シート!$AG16)</f>
        <v/>
      </c>
      <c r="AK10" s="2" t="str">
        <f>IF(AND($B10&lt;&gt;"",$D10=37,入力シート!$N16&lt;&gt;""),入力シート!$N16,"")</f>
        <v/>
      </c>
      <c r="AS10" s="2" t="str">
        <f>IF($AK10=1,入力シート!$O16,"")</f>
        <v/>
      </c>
      <c r="AV10" s="2" t="str">
        <f t="shared" si="4"/>
        <v/>
      </c>
    </row>
    <row r="11" spans="1:48">
      <c r="A11" s="2" t="str">
        <f>IF(AND($B11&lt;&gt;"",入力シート!$M17&lt;&gt;""),入力シート!$M17,"")</f>
        <v/>
      </c>
      <c r="B11" s="2" t="str">
        <f>IF(COUNTA(入力シート!$A17),入力シート!$A17,"")</f>
        <v/>
      </c>
      <c r="C11" s="2" t="str">
        <f>IF($B11="","",入力シート!$C17)</f>
        <v/>
      </c>
      <c r="D11" s="2" t="str">
        <f>IF($B11="","",入力シート!$E17)</f>
        <v/>
      </c>
      <c r="E11" s="2" t="str">
        <f>IF($B11="","",IF(入力シート!$F17=1,2,3))</f>
        <v/>
      </c>
      <c r="F11" s="2" t="str">
        <f>IF($B11="","",入力シート!$D17)</f>
        <v/>
      </c>
      <c r="G11" s="2" t="str">
        <f>IF(OR(B11="",入力シート!G17=""),"",入力シート!G17)</f>
        <v/>
      </c>
      <c r="J11" s="2" t="str">
        <f>IF(OR(B11="",入力シート!I17=""),"",入力シート!I17)</f>
        <v/>
      </c>
      <c r="K11" s="2" t="str">
        <f>IF(AND($B11&lt;&gt;"",入力シート!$B17&lt;&gt;""),入力シート!$B17,"")</f>
        <v/>
      </c>
      <c r="L11" s="2" t="str">
        <f>IF(AND($B11&lt;&gt;"",入力シート!$J17&lt;&gt;""),入力シート!$J17,"")</f>
        <v/>
      </c>
      <c r="M11" s="2" t="str">
        <f>IF(AND($B11&lt;&gt;"",$D11&lt;&gt;38,入力シート!$K17&lt;&gt;""),入力シート!$K17,"")</f>
        <v/>
      </c>
      <c r="N11" s="2" t="str">
        <f>IF(D11=34,入力シート!L17,"")</f>
        <v/>
      </c>
      <c r="O11" s="2" t="str">
        <f>IF(AND($B11&lt;&gt;"",$D11=37,入力シート!$Q17&lt;&gt;""),入力シート!$Q17,"")</f>
        <v/>
      </c>
      <c r="P11" s="2" t="str">
        <f>IF(AND($B11&lt;&gt;"",$D11=37,入力シート!$R17&lt;&gt;""),入力シート!$R17,"")</f>
        <v/>
      </c>
      <c r="Q11" s="2" t="str">
        <f>IF(AND($B11&lt;&gt;"",$D11=37,入力シート!$S17&lt;&gt;""),入力シート!$S17,"")</f>
        <v/>
      </c>
      <c r="R11" s="2" t="str">
        <f>IF(AND($B11&lt;&gt;"",$D11=37,入力シート!$T17&lt;&gt;""),入力シート!$T17,"")</f>
        <v/>
      </c>
      <c r="S11" s="2" t="str">
        <f>IF(AND($B11&lt;&gt;"",$D11=37,入力シート!$U17&lt;&gt;""),入力シート!$U17,"")</f>
        <v/>
      </c>
      <c r="T11" s="2" t="str">
        <f>IF(AND($B11&lt;&gt;"",$D11=37,入力シート!$V17&lt;&gt;""),入力シート!$V17,"")</f>
        <v/>
      </c>
      <c r="U11" s="2" t="str">
        <f>IF(AND($B11&lt;&gt;"",$D11=37,入力シート!$W17&lt;&gt;""),入力シート!$W17,"")</f>
        <v/>
      </c>
      <c r="V11" s="27" t="str">
        <f>IF(OR(AND(AK11=4,SUM(入力シート!Y17:Z17)&gt;0),AND(入力シート!Y17&lt;&gt;"",入力シート!AB17&lt;&gt;"",入力シート!AE17&lt;&gt;"")),入力シート!X17,"")</f>
        <v/>
      </c>
      <c r="W11" s="27" t="str">
        <f ca="1">IF(AND($B11&lt;&gt;"",$D11=37,入力シート!$AA17&lt;&gt;"",入力シート!Y17&lt;&gt;"",入力シート!AB17&lt;&gt;"",入力シート!AE17&lt;&gt;""),入力シート!$AA17,"")</f>
        <v/>
      </c>
      <c r="X11" s="27" t="str">
        <f ca="1">IF(AND($B11&lt;&gt;"",$D11=37,入力シート!$AD17&lt;&gt;"",入力シート!Y17&lt;&gt;"",入力シート!AB17&lt;&gt;"",入力シート!AE17&lt;&gt;""),入力シート!$AD17,"")</f>
        <v/>
      </c>
      <c r="Y11" s="27" t="str">
        <f>IF(OR(AND(AK11=4,SUM(入力シート!Y17:Z17)&gt;0),AND(入力シート!Y17&lt;&gt;"",入力シート!AB17&lt;&gt;"",入力シート!AE17&lt;&gt;"")),入力シート!Y17,"")</f>
        <v/>
      </c>
      <c r="Z11" s="27" t="str">
        <f>IF(AND($B11&lt;&gt;"",$D11=37,入力シート!Y17&lt;&gt;"",入力シート!$AB17&lt;&gt;"",入力シート!AE17&lt;&gt;""),入力シート!$AB17,"")</f>
        <v/>
      </c>
      <c r="AA11" s="27" t="str">
        <f>IF(AND($B11&lt;&gt;"",$D11=37,入力シート!Y17&lt;&gt;"",入力シート!AB17&lt;&gt;"",入力シート!$AE17&lt;&gt;""),入力シート!$AE17,"")</f>
        <v/>
      </c>
      <c r="AB11" s="27" t="str">
        <f>IF(OR(AND(AK11=4,SUM(入力シート!Y17:Z17)&gt;0),AND(入力シート!Z17&lt;&gt;"",入力シート!Y17&lt;&gt;"",入力シート!AB17&lt;&gt;"",入力シート!AE17&lt;&gt;"")),入力シート!Z17,"")</f>
        <v/>
      </c>
      <c r="AC11" s="27" t="str">
        <f>IF(AND($B11&lt;&gt;"",$D11=37,入力シート!$AC17&lt;&gt;"",入力シート!Y17&lt;&gt;"",入力シート!AB17&lt;&gt;"",入力シート!AE17&lt;&gt;""),入力シート!$AC17,"")</f>
        <v/>
      </c>
      <c r="AD11" s="27" t="str">
        <f>IF(AND($B11&lt;&gt;"",$D11=37,入力シート!$AF17&lt;&gt;"",入力シート!Y17&lt;&gt;"",入力シート!AB17&lt;&gt;"",入力シート!AE17&lt;&gt;""),入力シート!$AF17,"")</f>
        <v/>
      </c>
      <c r="AE11" s="2" t="str">
        <f t="shared" si="0"/>
        <v/>
      </c>
      <c r="AF11" s="2" t="str">
        <f t="shared" si="1"/>
        <v/>
      </c>
      <c r="AG11" s="2" t="str">
        <f t="shared" si="2"/>
        <v/>
      </c>
      <c r="AH11" s="2" t="str">
        <f t="shared" si="3"/>
        <v/>
      </c>
      <c r="AI11" s="2" t="str">
        <f>IF(AND($AK11&gt;1,$AK11&lt;5,入力シート!$P17&lt;&gt;""),入力シート!$P17,"")</f>
        <v/>
      </c>
      <c r="AJ11" s="2" t="str">
        <f>IF(AND($AI11=1,入力シート!$AH17&lt;&gt;""),入力シート!$AH17,入力シート!$AG17)</f>
        <v/>
      </c>
      <c r="AK11" s="2" t="str">
        <f>IF(AND($B11&lt;&gt;"",$D11=37,入力シート!$N17&lt;&gt;""),入力シート!$N17,"")</f>
        <v/>
      </c>
      <c r="AS11" s="2" t="str">
        <f>IF($AK11=1,入力シート!$O17,"")</f>
        <v/>
      </c>
      <c r="AV11" s="2" t="str">
        <f t="shared" si="4"/>
        <v/>
      </c>
    </row>
    <row r="12" spans="1:48">
      <c r="A12" s="2" t="str">
        <f>IF(AND($B12&lt;&gt;"",入力シート!$M18&lt;&gt;""),入力シート!$M18,"")</f>
        <v/>
      </c>
      <c r="B12" s="2" t="str">
        <f>IF(COUNTA(入力シート!$A18),入力シート!$A18,"")</f>
        <v/>
      </c>
      <c r="C12" s="2" t="str">
        <f>IF($B12="","",入力シート!$C18)</f>
        <v/>
      </c>
      <c r="D12" s="2" t="str">
        <f>IF($B12="","",入力シート!$E18)</f>
        <v/>
      </c>
      <c r="E12" s="2" t="str">
        <f>IF($B12="","",IF(入力シート!$F18=1,2,3))</f>
        <v/>
      </c>
      <c r="F12" s="2" t="str">
        <f>IF($B12="","",入力シート!$D18)</f>
        <v/>
      </c>
      <c r="G12" s="2" t="str">
        <f>IF(OR(B12="",入力シート!G18=""),"",入力シート!G18)</f>
        <v/>
      </c>
      <c r="J12" s="2" t="str">
        <f>IF(OR(B12="",入力シート!I18=""),"",入力シート!I18)</f>
        <v/>
      </c>
      <c r="K12" s="2" t="str">
        <f>IF(AND($B12&lt;&gt;"",入力シート!$B18&lt;&gt;""),入力シート!$B18,"")</f>
        <v/>
      </c>
      <c r="L12" s="2" t="str">
        <f>IF(AND($B12&lt;&gt;"",入力シート!$J18&lt;&gt;""),入力シート!$J18,"")</f>
        <v/>
      </c>
      <c r="M12" s="2" t="str">
        <f>IF(AND($B12&lt;&gt;"",$D12&lt;&gt;38,入力シート!$K18&lt;&gt;""),入力シート!$K18,"")</f>
        <v/>
      </c>
      <c r="N12" s="2" t="str">
        <f>IF(D12=34,入力シート!L18,"")</f>
        <v/>
      </c>
      <c r="O12" s="2" t="str">
        <f>IF(AND($B12&lt;&gt;"",$D12=37,入力シート!$Q18&lt;&gt;""),入力シート!$Q18,"")</f>
        <v/>
      </c>
      <c r="P12" s="2" t="str">
        <f>IF(AND($B12&lt;&gt;"",$D12=37,入力シート!$R18&lt;&gt;""),入力シート!$R18,"")</f>
        <v/>
      </c>
      <c r="Q12" s="2" t="str">
        <f>IF(AND($B12&lt;&gt;"",$D12=37,入力シート!$S18&lt;&gt;""),入力シート!$S18,"")</f>
        <v/>
      </c>
      <c r="R12" s="2" t="str">
        <f>IF(AND($B12&lt;&gt;"",$D12=37,入力シート!$T18&lt;&gt;""),入力シート!$T18,"")</f>
        <v/>
      </c>
      <c r="S12" s="2" t="str">
        <f>IF(AND($B12&lt;&gt;"",$D12=37,入力シート!$U18&lt;&gt;""),入力シート!$U18,"")</f>
        <v/>
      </c>
      <c r="T12" s="2" t="str">
        <f>IF(AND($B12&lt;&gt;"",$D12=37,入力シート!$V18&lt;&gt;""),入力シート!$V18,"")</f>
        <v/>
      </c>
      <c r="U12" s="2" t="str">
        <f>IF(AND($B12&lt;&gt;"",$D12=37,入力シート!$W18&lt;&gt;""),入力シート!$W18,"")</f>
        <v/>
      </c>
      <c r="V12" s="27" t="str">
        <f>IF(OR(AND(AK12=4,SUM(入力シート!Y18:Z18)&gt;0),AND(入力シート!Y18&lt;&gt;"",入力シート!AB18&lt;&gt;"",入力シート!AE18&lt;&gt;"")),入力シート!X18,"")</f>
        <v/>
      </c>
      <c r="W12" s="27" t="str">
        <f ca="1">IF(AND($B12&lt;&gt;"",$D12=37,入力シート!$AA18&lt;&gt;"",入力シート!Y18&lt;&gt;"",入力シート!AB18&lt;&gt;"",入力シート!AE18&lt;&gt;""),入力シート!$AA18,"")</f>
        <v/>
      </c>
      <c r="X12" s="27" t="str">
        <f ca="1">IF(AND($B12&lt;&gt;"",$D12=37,入力シート!$AD18&lt;&gt;"",入力シート!Y18&lt;&gt;"",入力シート!AB18&lt;&gt;"",入力シート!AE18&lt;&gt;""),入力シート!$AD18,"")</f>
        <v/>
      </c>
      <c r="Y12" s="27" t="str">
        <f>IF(OR(AND(AK12=4,SUM(入力シート!Y18:Z18)&gt;0),AND(入力シート!Y18&lt;&gt;"",入力シート!AB18&lt;&gt;"",入力シート!AE18&lt;&gt;"")),入力シート!Y18,"")</f>
        <v/>
      </c>
      <c r="Z12" s="27" t="str">
        <f>IF(AND($B12&lt;&gt;"",$D12=37,入力シート!Y18&lt;&gt;"",入力シート!$AB18&lt;&gt;"",入力シート!AE18&lt;&gt;""),入力シート!$AB18,"")</f>
        <v/>
      </c>
      <c r="AA12" s="27" t="str">
        <f>IF(AND($B12&lt;&gt;"",$D12=37,入力シート!Y18&lt;&gt;"",入力シート!AB18&lt;&gt;"",入力シート!$AE18&lt;&gt;""),入力シート!$AE18,"")</f>
        <v/>
      </c>
      <c r="AB12" s="27" t="str">
        <f>IF(OR(AND(AK12=4,SUM(入力シート!Y18:Z18)&gt;0),AND(入力シート!Z18&lt;&gt;"",入力シート!Y18&lt;&gt;"",入力シート!AB18&lt;&gt;"",入力シート!AE18&lt;&gt;"")),入力シート!Z18,"")</f>
        <v/>
      </c>
      <c r="AC12" s="27" t="str">
        <f>IF(AND($B12&lt;&gt;"",$D12=37,入力シート!$AC18&lt;&gt;"",入力シート!Y18&lt;&gt;"",入力シート!AB18&lt;&gt;"",入力シート!AE18&lt;&gt;""),入力シート!$AC18,"")</f>
        <v/>
      </c>
      <c r="AD12" s="27" t="str">
        <f>IF(AND($B12&lt;&gt;"",$D12=37,入力シート!$AF18&lt;&gt;"",入力シート!Y18&lt;&gt;"",入力シート!AB18&lt;&gt;"",入力シート!AE18&lt;&gt;""),入力シート!$AF18,"")</f>
        <v/>
      </c>
      <c r="AE12" s="2" t="str">
        <f t="shared" si="0"/>
        <v/>
      </c>
      <c r="AF12" s="2" t="str">
        <f t="shared" si="1"/>
        <v/>
      </c>
      <c r="AG12" s="2" t="str">
        <f t="shared" si="2"/>
        <v/>
      </c>
      <c r="AH12" s="2" t="str">
        <f t="shared" si="3"/>
        <v/>
      </c>
      <c r="AI12" s="2" t="str">
        <f>IF(AND($AK12&gt;1,$AK12&lt;5,入力シート!$P18&lt;&gt;""),入力シート!$P18,"")</f>
        <v/>
      </c>
      <c r="AJ12" s="2" t="str">
        <f>IF(AND($AI12=1,入力シート!$AH18&lt;&gt;""),入力シート!$AH18,入力シート!$AG18)</f>
        <v/>
      </c>
      <c r="AK12" s="2" t="str">
        <f>IF(AND($B12&lt;&gt;"",$D12=37,入力シート!$N18&lt;&gt;""),入力シート!$N18,"")</f>
        <v/>
      </c>
      <c r="AS12" s="2" t="str">
        <f>IF($AK12=1,入力シート!$O18,"")</f>
        <v/>
      </c>
      <c r="AV12" s="2" t="str">
        <f t="shared" si="4"/>
        <v/>
      </c>
    </row>
    <row r="13" spans="1:48">
      <c r="A13" s="2" t="str">
        <f>IF(AND($B13&lt;&gt;"",入力シート!$M19&lt;&gt;""),入力シート!$M19,"")</f>
        <v/>
      </c>
      <c r="B13" s="2" t="str">
        <f>IF(COUNTA(入力シート!$A19),入力シート!$A19,"")</f>
        <v/>
      </c>
      <c r="C13" s="2" t="str">
        <f>IF($B13="","",入力シート!$C19)</f>
        <v/>
      </c>
      <c r="D13" s="2" t="str">
        <f>IF($B13="","",入力シート!$E19)</f>
        <v/>
      </c>
      <c r="E13" s="2" t="str">
        <f>IF($B13="","",IF(入力シート!$F19=1,2,3))</f>
        <v/>
      </c>
      <c r="F13" s="2" t="str">
        <f>IF($B13="","",入力シート!$D19)</f>
        <v/>
      </c>
      <c r="G13" s="2" t="str">
        <f>IF(OR(B13="",入力シート!G19=""),"",入力シート!G19)</f>
        <v/>
      </c>
      <c r="J13" s="2" t="str">
        <f>IF(OR(B13="",入力シート!I19=""),"",入力シート!I19)</f>
        <v/>
      </c>
      <c r="K13" s="2" t="str">
        <f>IF(AND($B13&lt;&gt;"",入力シート!$B19&lt;&gt;""),入力シート!$B19,"")</f>
        <v/>
      </c>
      <c r="L13" s="2" t="str">
        <f>IF(AND($B13&lt;&gt;"",入力シート!$J19&lt;&gt;""),入力シート!$J19,"")</f>
        <v/>
      </c>
      <c r="M13" s="2" t="str">
        <f>IF(AND($B13&lt;&gt;"",$D13&lt;&gt;38,入力シート!$K19&lt;&gt;""),入力シート!$K19,"")</f>
        <v/>
      </c>
      <c r="N13" s="2" t="str">
        <f>IF(D13=34,入力シート!L19,"")</f>
        <v/>
      </c>
      <c r="O13" s="2" t="str">
        <f>IF(AND($B13&lt;&gt;"",$D13=37,入力シート!$Q19&lt;&gt;""),入力シート!$Q19,"")</f>
        <v/>
      </c>
      <c r="P13" s="2" t="str">
        <f>IF(AND($B13&lt;&gt;"",$D13=37,入力シート!$R19&lt;&gt;""),入力シート!$R19,"")</f>
        <v/>
      </c>
      <c r="Q13" s="2" t="str">
        <f>IF(AND($B13&lt;&gt;"",$D13=37,入力シート!$S19&lt;&gt;""),入力シート!$S19,"")</f>
        <v/>
      </c>
      <c r="R13" s="2" t="str">
        <f>IF(AND($B13&lt;&gt;"",$D13=37,入力シート!$T19&lt;&gt;""),入力シート!$T19,"")</f>
        <v/>
      </c>
      <c r="S13" s="2" t="str">
        <f>IF(AND($B13&lt;&gt;"",$D13=37,入力シート!$U19&lt;&gt;""),入力シート!$U19,"")</f>
        <v/>
      </c>
      <c r="T13" s="2" t="str">
        <f>IF(AND($B13&lt;&gt;"",$D13=37,入力シート!$V19&lt;&gt;""),入力シート!$V19,"")</f>
        <v/>
      </c>
      <c r="U13" s="2" t="str">
        <f>IF(AND($B13&lt;&gt;"",$D13=37,入力シート!$W19&lt;&gt;""),入力シート!$W19,"")</f>
        <v/>
      </c>
      <c r="V13" s="27" t="str">
        <f>IF(OR(AND(AK13=4,SUM(入力シート!Y19:Z19)&gt;0),AND(入力シート!Y19&lt;&gt;"",入力シート!AB19&lt;&gt;"",入力シート!AE19&lt;&gt;"")),入力シート!X19,"")</f>
        <v/>
      </c>
      <c r="W13" s="27" t="str">
        <f ca="1">IF(AND($B13&lt;&gt;"",$D13=37,入力シート!$AA19&lt;&gt;"",入力シート!Y19&lt;&gt;"",入力シート!AB19&lt;&gt;"",入力シート!AE19&lt;&gt;""),入力シート!$AA19,"")</f>
        <v/>
      </c>
      <c r="X13" s="27" t="str">
        <f ca="1">IF(AND($B13&lt;&gt;"",$D13=37,入力シート!$AD19&lt;&gt;"",入力シート!Y19&lt;&gt;"",入力シート!AB19&lt;&gt;"",入力シート!AE19&lt;&gt;""),入力シート!$AD19,"")</f>
        <v/>
      </c>
      <c r="Y13" s="27" t="str">
        <f>IF(OR(AND(AK13=4,SUM(入力シート!Y19:Z19)&gt;0),AND(入力シート!Y19&lt;&gt;"",入力シート!AB19&lt;&gt;"",入力シート!AE19&lt;&gt;"")),入力シート!Y19,"")</f>
        <v/>
      </c>
      <c r="Z13" s="27" t="str">
        <f>IF(AND($B13&lt;&gt;"",$D13=37,入力シート!Y19&lt;&gt;"",入力シート!$AB19&lt;&gt;"",入力シート!AE19&lt;&gt;""),入力シート!$AB19,"")</f>
        <v/>
      </c>
      <c r="AA13" s="27" t="str">
        <f>IF(AND($B13&lt;&gt;"",$D13=37,入力シート!Y19&lt;&gt;"",入力シート!AB19&lt;&gt;"",入力シート!$AE19&lt;&gt;""),入力シート!$AE19,"")</f>
        <v/>
      </c>
      <c r="AB13" s="27" t="str">
        <f>IF(OR(AND(AK13=4,SUM(入力シート!Y19:Z19)&gt;0),AND(入力シート!Z19&lt;&gt;"",入力シート!Y19&lt;&gt;"",入力シート!AB19&lt;&gt;"",入力シート!AE19&lt;&gt;"")),入力シート!Z19,"")</f>
        <v/>
      </c>
      <c r="AC13" s="27" t="str">
        <f>IF(AND($B13&lt;&gt;"",$D13=37,入力シート!$AC19&lt;&gt;"",入力シート!Y19&lt;&gt;"",入力シート!AB19&lt;&gt;"",入力シート!AE19&lt;&gt;""),入力シート!$AC19,"")</f>
        <v/>
      </c>
      <c r="AD13" s="27" t="str">
        <f>IF(AND($B13&lt;&gt;"",$D13=37,入力シート!$AF19&lt;&gt;"",入力シート!Y19&lt;&gt;"",入力シート!AB19&lt;&gt;"",入力シート!AE19&lt;&gt;""),入力シート!$AF19,"")</f>
        <v/>
      </c>
      <c r="AE13" s="2" t="str">
        <f t="shared" si="0"/>
        <v/>
      </c>
      <c r="AF13" s="2" t="str">
        <f t="shared" si="1"/>
        <v/>
      </c>
      <c r="AG13" s="2" t="str">
        <f t="shared" si="2"/>
        <v/>
      </c>
      <c r="AH13" s="2" t="str">
        <f t="shared" si="3"/>
        <v/>
      </c>
      <c r="AI13" s="2" t="str">
        <f>IF(AND($AK13&gt;1,$AK13&lt;5,入力シート!$P19&lt;&gt;""),入力シート!$P19,"")</f>
        <v/>
      </c>
      <c r="AJ13" s="2" t="str">
        <f>IF(AND($AI13=1,入力シート!$AH19&lt;&gt;""),入力シート!$AH19,入力シート!$AG19)</f>
        <v/>
      </c>
      <c r="AK13" s="2" t="str">
        <f>IF(AND($B13&lt;&gt;"",$D13=37,入力シート!$N19&lt;&gt;""),入力シート!$N19,"")</f>
        <v/>
      </c>
      <c r="AS13" s="2" t="str">
        <f>IF($AK13=1,入力シート!$O19,"")</f>
        <v/>
      </c>
      <c r="AV13" s="2" t="str">
        <f t="shared" si="4"/>
        <v/>
      </c>
    </row>
    <row r="14" spans="1:48">
      <c r="A14" s="2" t="str">
        <f>IF(AND($B14&lt;&gt;"",入力シート!$M20&lt;&gt;""),入力シート!$M20,"")</f>
        <v/>
      </c>
      <c r="B14" s="2" t="str">
        <f>IF(COUNTA(入力シート!$A20),入力シート!$A20,"")</f>
        <v/>
      </c>
      <c r="C14" s="2" t="str">
        <f>IF($B14="","",入力シート!$C20)</f>
        <v/>
      </c>
      <c r="D14" s="2" t="str">
        <f>IF($B14="","",入力シート!$E20)</f>
        <v/>
      </c>
      <c r="E14" s="2" t="str">
        <f>IF($B14="","",IF(入力シート!$F20=1,2,3))</f>
        <v/>
      </c>
      <c r="F14" s="2" t="str">
        <f>IF($B14="","",入力シート!$D20)</f>
        <v/>
      </c>
      <c r="G14" s="2" t="str">
        <f>IF(OR(B14="",入力シート!G20=""),"",入力シート!G20)</f>
        <v/>
      </c>
      <c r="J14" s="2" t="str">
        <f>IF(OR(B14="",入力シート!I20=""),"",入力シート!I20)</f>
        <v/>
      </c>
      <c r="K14" s="2" t="str">
        <f>IF(AND($B14&lt;&gt;"",入力シート!$B20&lt;&gt;""),入力シート!$B20,"")</f>
        <v/>
      </c>
      <c r="L14" s="2" t="str">
        <f>IF(AND($B14&lt;&gt;"",入力シート!$J20&lt;&gt;""),入力シート!$J20,"")</f>
        <v/>
      </c>
      <c r="M14" s="2" t="str">
        <f>IF(AND($B14&lt;&gt;"",$D14&lt;&gt;38,入力シート!$K20&lt;&gt;""),入力シート!$K20,"")</f>
        <v/>
      </c>
      <c r="N14" s="2" t="str">
        <f>IF(D14=34,入力シート!L20,"")</f>
        <v/>
      </c>
      <c r="O14" s="2" t="str">
        <f>IF(AND($B14&lt;&gt;"",$D14=37,入力シート!$Q20&lt;&gt;""),入力シート!$Q20,"")</f>
        <v/>
      </c>
      <c r="P14" s="2" t="str">
        <f>IF(AND($B14&lt;&gt;"",$D14=37,入力シート!$R20&lt;&gt;""),入力シート!$R20,"")</f>
        <v/>
      </c>
      <c r="Q14" s="2" t="str">
        <f>IF(AND($B14&lt;&gt;"",$D14=37,入力シート!$S20&lt;&gt;""),入力シート!$S20,"")</f>
        <v/>
      </c>
      <c r="R14" s="2" t="str">
        <f>IF(AND($B14&lt;&gt;"",$D14=37,入力シート!$T20&lt;&gt;""),入力シート!$T20,"")</f>
        <v/>
      </c>
      <c r="S14" s="2" t="str">
        <f>IF(AND($B14&lt;&gt;"",$D14=37,入力シート!$U20&lt;&gt;""),入力シート!$U20,"")</f>
        <v/>
      </c>
      <c r="T14" s="2" t="str">
        <f>IF(AND($B14&lt;&gt;"",$D14=37,入力シート!$V20&lt;&gt;""),入力シート!$V20,"")</f>
        <v/>
      </c>
      <c r="U14" s="2" t="str">
        <f>IF(AND($B14&lt;&gt;"",$D14=37,入力シート!$W20&lt;&gt;""),入力シート!$W20,"")</f>
        <v/>
      </c>
      <c r="V14" s="27" t="str">
        <f>IF(OR(AND(AK14=4,SUM(入力シート!Y20:Z20)&gt;0),AND(入力シート!Y20&lt;&gt;"",入力シート!AB20&lt;&gt;"",入力シート!AE20&lt;&gt;"")),入力シート!X20,"")</f>
        <v/>
      </c>
      <c r="W14" s="27" t="str">
        <f ca="1">IF(AND($B14&lt;&gt;"",$D14=37,入力シート!$AA20&lt;&gt;"",入力シート!Y20&lt;&gt;"",入力シート!AB20&lt;&gt;"",入力シート!AE20&lt;&gt;""),入力シート!$AA20,"")</f>
        <v/>
      </c>
      <c r="X14" s="27" t="str">
        <f ca="1">IF(AND($B14&lt;&gt;"",$D14=37,入力シート!$AD20&lt;&gt;"",入力シート!Y20&lt;&gt;"",入力シート!AB20&lt;&gt;"",入力シート!AE20&lt;&gt;""),入力シート!$AD20,"")</f>
        <v/>
      </c>
      <c r="Y14" s="27" t="str">
        <f>IF(OR(AND(AK14=4,SUM(入力シート!Y20:Z20)&gt;0),AND(入力シート!Y20&lt;&gt;"",入力シート!AB20&lt;&gt;"",入力シート!AE20&lt;&gt;"")),入力シート!Y20,"")</f>
        <v/>
      </c>
      <c r="Z14" s="27" t="str">
        <f>IF(AND($B14&lt;&gt;"",$D14=37,入力シート!Y20&lt;&gt;"",入力シート!$AB20&lt;&gt;"",入力シート!AE20&lt;&gt;""),入力シート!$AB20,"")</f>
        <v/>
      </c>
      <c r="AA14" s="27" t="str">
        <f>IF(AND($B14&lt;&gt;"",$D14=37,入力シート!Y20&lt;&gt;"",入力シート!AB20&lt;&gt;"",入力シート!$AE20&lt;&gt;""),入力シート!$AE20,"")</f>
        <v/>
      </c>
      <c r="AB14" s="27" t="str">
        <f>IF(OR(AND(AK14=4,SUM(入力シート!Y20:Z20)&gt;0),AND(入力シート!Z20&lt;&gt;"",入力シート!Y20&lt;&gt;"",入力シート!AB20&lt;&gt;"",入力シート!AE20&lt;&gt;"")),入力シート!Z20,"")</f>
        <v/>
      </c>
      <c r="AC14" s="27" t="str">
        <f>IF(AND($B14&lt;&gt;"",$D14=37,入力シート!$AC20&lt;&gt;"",入力シート!Y20&lt;&gt;"",入力シート!AB20&lt;&gt;"",入力シート!AE20&lt;&gt;""),入力シート!$AC20,"")</f>
        <v/>
      </c>
      <c r="AD14" s="27" t="str">
        <f>IF(AND($B14&lt;&gt;"",$D14=37,入力シート!$AF20&lt;&gt;"",入力シート!Y20&lt;&gt;"",入力シート!AB20&lt;&gt;"",入力シート!AE20&lt;&gt;""),入力シート!$AF20,"")</f>
        <v/>
      </c>
      <c r="AE14" s="2" t="str">
        <f t="shared" si="0"/>
        <v/>
      </c>
      <c r="AF14" s="2" t="str">
        <f t="shared" si="1"/>
        <v/>
      </c>
      <c r="AG14" s="2" t="str">
        <f t="shared" si="2"/>
        <v/>
      </c>
      <c r="AH14" s="2" t="str">
        <f t="shared" si="3"/>
        <v/>
      </c>
      <c r="AI14" s="2" t="str">
        <f>IF(AND($AK14&gt;1,$AK14&lt;5,入力シート!$P20&lt;&gt;""),入力シート!$P20,"")</f>
        <v/>
      </c>
      <c r="AJ14" s="2" t="str">
        <f>IF(AND($AI14=1,入力シート!$AH20&lt;&gt;""),入力シート!$AH20,入力シート!$AG20)</f>
        <v/>
      </c>
      <c r="AK14" s="2" t="str">
        <f>IF(AND($B14&lt;&gt;"",$D14=37,入力シート!$N20&lt;&gt;""),入力シート!$N20,"")</f>
        <v/>
      </c>
      <c r="AS14" s="2" t="str">
        <f>IF($AK14=1,入力シート!$O20,"")</f>
        <v/>
      </c>
      <c r="AV14" s="2" t="str">
        <f t="shared" si="4"/>
        <v/>
      </c>
    </row>
    <row r="15" spans="1:48">
      <c r="A15" s="2" t="str">
        <f>IF(AND($B15&lt;&gt;"",入力シート!$M21&lt;&gt;""),入力シート!$M21,"")</f>
        <v/>
      </c>
      <c r="B15" s="2" t="str">
        <f>IF(COUNTA(入力シート!$A21),入力シート!$A21,"")</f>
        <v/>
      </c>
      <c r="C15" s="2" t="str">
        <f>IF($B15="","",入力シート!$C21)</f>
        <v/>
      </c>
      <c r="D15" s="2" t="str">
        <f>IF($B15="","",入力シート!$E21)</f>
        <v/>
      </c>
      <c r="E15" s="2" t="str">
        <f>IF($B15="","",IF(入力シート!$F21=1,2,3))</f>
        <v/>
      </c>
      <c r="F15" s="2" t="str">
        <f>IF($B15="","",入力シート!$D21)</f>
        <v/>
      </c>
      <c r="G15" s="2" t="str">
        <f>IF(OR(B15="",入力シート!G21=""),"",入力シート!G21)</f>
        <v/>
      </c>
      <c r="J15" s="2" t="str">
        <f>IF(OR(B15="",入力シート!I21=""),"",入力シート!I21)</f>
        <v/>
      </c>
      <c r="K15" s="2" t="str">
        <f>IF(AND($B15&lt;&gt;"",入力シート!$B21&lt;&gt;""),入力シート!$B21,"")</f>
        <v/>
      </c>
      <c r="L15" s="2" t="str">
        <f>IF(AND($B15&lt;&gt;"",入力シート!$J21&lt;&gt;""),入力シート!$J21,"")</f>
        <v/>
      </c>
      <c r="M15" s="2" t="str">
        <f>IF(AND($B15&lt;&gt;"",$D15&lt;&gt;38,入力シート!$K21&lt;&gt;""),入力シート!$K21,"")</f>
        <v/>
      </c>
      <c r="N15" s="2" t="str">
        <f>IF(D15=34,入力シート!L21,"")</f>
        <v/>
      </c>
      <c r="O15" s="2" t="str">
        <f>IF(AND($B15&lt;&gt;"",$D15=37,入力シート!$Q21&lt;&gt;""),入力シート!$Q21,"")</f>
        <v/>
      </c>
      <c r="P15" s="2" t="str">
        <f>IF(AND($B15&lt;&gt;"",$D15=37,入力シート!$R21&lt;&gt;""),入力シート!$R21,"")</f>
        <v/>
      </c>
      <c r="Q15" s="2" t="str">
        <f>IF(AND($B15&lt;&gt;"",$D15=37,入力シート!$S21&lt;&gt;""),入力シート!$S21,"")</f>
        <v/>
      </c>
      <c r="R15" s="2" t="str">
        <f>IF(AND($B15&lt;&gt;"",$D15=37,入力シート!$T21&lt;&gt;""),入力シート!$T21,"")</f>
        <v/>
      </c>
      <c r="S15" s="2" t="str">
        <f>IF(AND($B15&lt;&gt;"",$D15=37,入力シート!$U21&lt;&gt;""),入力シート!$U21,"")</f>
        <v/>
      </c>
      <c r="T15" s="2" t="str">
        <f>IF(AND($B15&lt;&gt;"",$D15=37,入力シート!$V21&lt;&gt;""),入力シート!$V21,"")</f>
        <v/>
      </c>
      <c r="U15" s="2" t="str">
        <f>IF(AND($B15&lt;&gt;"",$D15=37,入力シート!$W21&lt;&gt;""),入力シート!$W21,"")</f>
        <v/>
      </c>
      <c r="V15" s="27" t="str">
        <f>IF(OR(AND(AK15=4,SUM(入力シート!Y21:Z21)&gt;0),AND(入力シート!Y21&lt;&gt;"",入力シート!AB21&lt;&gt;"",入力シート!AE21&lt;&gt;"")),入力シート!X21,"")</f>
        <v/>
      </c>
      <c r="W15" s="27" t="str">
        <f ca="1">IF(AND($B15&lt;&gt;"",$D15=37,入力シート!$AA21&lt;&gt;"",入力シート!Y21&lt;&gt;"",入力シート!AB21&lt;&gt;"",入力シート!AE21&lt;&gt;""),入力シート!$AA21,"")</f>
        <v/>
      </c>
      <c r="X15" s="27" t="str">
        <f ca="1">IF(AND($B15&lt;&gt;"",$D15=37,入力シート!$AD21&lt;&gt;"",入力シート!Y21&lt;&gt;"",入力シート!AB21&lt;&gt;"",入力シート!AE21&lt;&gt;""),入力シート!$AD21,"")</f>
        <v/>
      </c>
      <c r="Y15" s="27" t="str">
        <f>IF(OR(AND(AK15=4,SUM(入力シート!Y21:Z21)&gt;0),AND(入力シート!Y21&lt;&gt;"",入力シート!AB21&lt;&gt;"",入力シート!AE21&lt;&gt;"")),入力シート!Y21,"")</f>
        <v/>
      </c>
      <c r="Z15" s="27" t="str">
        <f>IF(AND($B15&lt;&gt;"",$D15=37,入力シート!Y21&lt;&gt;"",入力シート!$AB21&lt;&gt;"",入力シート!AE21&lt;&gt;""),入力シート!$AB21,"")</f>
        <v/>
      </c>
      <c r="AA15" s="27" t="str">
        <f>IF(AND($B15&lt;&gt;"",$D15=37,入力シート!Y21&lt;&gt;"",入力シート!AB21&lt;&gt;"",入力シート!$AE21&lt;&gt;""),入力シート!$AE21,"")</f>
        <v/>
      </c>
      <c r="AB15" s="27" t="str">
        <f>IF(OR(AND(AK15=4,SUM(入力シート!Y21:Z21)&gt;0),AND(入力シート!Z21&lt;&gt;"",入力シート!Y21&lt;&gt;"",入力シート!AB21&lt;&gt;"",入力シート!AE21&lt;&gt;"")),入力シート!Z21,"")</f>
        <v/>
      </c>
      <c r="AC15" s="27" t="str">
        <f>IF(AND($B15&lt;&gt;"",$D15=37,入力シート!$AC21&lt;&gt;"",入力シート!Y21&lt;&gt;"",入力シート!AB21&lt;&gt;"",入力シート!AE21&lt;&gt;""),入力シート!$AC21,"")</f>
        <v/>
      </c>
      <c r="AD15" s="27" t="str">
        <f>IF(AND($B15&lt;&gt;"",$D15=37,入力シート!$AF21&lt;&gt;"",入力シート!Y21&lt;&gt;"",入力シート!AB21&lt;&gt;"",入力シート!AE21&lt;&gt;""),入力シート!$AF21,"")</f>
        <v/>
      </c>
      <c r="AE15" s="2" t="str">
        <f t="shared" si="0"/>
        <v/>
      </c>
      <c r="AF15" s="2" t="str">
        <f t="shared" si="1"/>
        <v/>
      </c>
      <c r="AG15" s="2" t="str">
        <f t="shared" si="2"/>
        <v/>
      </c>
      <c r="AH15" s="2" t="str">
        <f t="shared" si="3"/>
        <v/>
      </c>
      <c r="AI15" s="2" t="str">
        <f>IF(AND($AK15&gt;1,$AK15&lt;5,入力シート!$P21&lt;&gt;""),入力シート!$P21,"")</f>
        <v/>
      </c>
      <c r="AJ15" s="2" t="str">
        <f>IF(AND($AI15=1,入力シート!$AH21&lt;&gt;""),入力シート!$AH21,入力シート!$AG21)</f>
        <v/>
      </c>
      <c r="AK15" s="2" t="str">
        <f>IF(AND($B15&lt;&gt;"",$D15=37,入力シート!$N21&lt;&gt;""),入力シート!$N21,"")</f>
        <v/>
      </c>
      <c r="AS15" s="2" t="str">
        <f>IF($AK15=1,入力シート!$O21,"")</f>
        <v/>
      </c>
      <c r="AV15" s="2" t="str">
        <f t="shared" si="4"/>
        <v/>
      </c>
    </row>
    <row r="16" spans="1:48">
      <c r="A16" s="2" t="str">
        <f>IF(AND($B16&lt;&gt;"",入力シート!$M22&lt;&gt;""),入力シート!$M22,"")</f>
        <v/>
      </c>
      <c r="B16" s="2" t="str">
        <f>IF(COUNTA(入力シート!$A22),入力シート!$A22,"")</f>
        <v/>
      </c>
      <c r="C16" s="2" t="str">
        <f>IF($B16="","",入力シート!$C22)</f>
        <v/>
      </c>
      <c r="D16" s="2" t="str">
        <f>IF($B16="","",入力シート!$E22)</f>
        <v/>
      </c>
      <c r="E16" s="2" t="str">
        <f>IF($B16="","",IF(入力シート!$F22=1,2,3))</f>
        <v/>
      </c>
      <c r="F16" s="2" t="str">
        <f>IF($B16="","",入力シート!$D22)</f>
        <v/>
      </c>
      <c r="G16" s="2" t="str">
        <f>IF(OR(B16="",入力シート!G22=""),"",入力シート!G22)</f>
        <v/>
      </c>
      <c r="J16" s="2" t="str">
        <f>IF(OR(B16="",入力シート!I22=""),"",入力シート!I22)</f>
        <v/>
      </c>
      <c r="K16" s="2" t="str">
        <f>IF(AND($B16&lt;&gt;"",入力シート!$B22&lt;&gt;""),入力シート!$B22,"")</f>
        <v/>
      </c>
      <c r="L16" s="2" t="str">
        <f>IF(AND($B16&lt;&gt;"",入力シート!$J22&lt;&gt;""),入力シート!$J22,"")</f>
        <v/>
      </c>
      <c r="M16" s="2" t="str">
        <f>IF(AND($B16&lt;&gt;"",$D16&lt;&gt;38,入力シート!$K22&lt;&gt;""),入力シート!$K22,"")</f>
        <v/>
      </c>
      <c r="N16" s="2" t="str">
        <f>IF(D16=34,入力シート!L22,"")</f>
        <v/>
      </c>
      <c r="O16" s="2" t="str">
        <f>IF(AND($B16&lt;&gt;"",$D16=37,入力シート!$Q22&lt;&gt;""),入力シート!$Q22,"")</f>
        <v/>
      </c>
      <c r="P16" s="2" t="str">
        <f>IF(AND($B16&lt;&gt;"",$D16=37,入力シート!$R22&lt;&gt;""),入力シート!$R22,"")</f>
        <v/>
      </c>
      <c r="Q16" s="2" t="str">
        <f>IF(AND($B16&lt;&gt;"",$D16=37,入力シート!$S22&lt;&gt;""),入力シート!$S22,"")</f>
        <v/>
      </c>
      <c r="R16" s="2" t="str">
        <f>IF(AND($B16&lt;&gt;"",$D16=37,入力シート!$T22&lt;&gt;""),入力シート!$T22,"")</f>
        <v/>
      </c>
      <c r="S16" s="2" t="str">
        <f>IF(AND($B16&lt;&gt;"",$D16=37,入力シート!$U22&lt;&gt;""),入力シート!$U22,"")</f>
        <v/>
      </c>
      <c r="T16" s="2" t="str">
        <f>IF(AND($B16&lt;&gt;"",$D16=37,入力シート!$V22&lt;&gt;""),入力シート!$V22,"")</f>
        <v/>
      </c>
      <c r="U16" s="2" t="str">
        <f>IF(AND($B16&lt;&gt;"",$D16=37,入力シート!$W22&lt;&gt;""),入力シート!$W22,"")</f>
        <v/>
      </c>
      <c r="V16" s="27" t="str">
        <f>IF(OR(AND(AK16=4,SUM(入力シート!Y22:Z22)&gt;0),AND(入力シート!Y22&lt;&gt;"",入力シート!AB22&lt;&gt;"",入力シート!AE22&lt;&gt;"")),入力シート!X22,"")</f>
        <v/>
      </c>
      <c r="W16" s="27" t="str">
        <f ca="1">IF(AND($B16&lt;&gt;"",$D16=37,入力シート!$AA22&lt;&gt;"",入力シート!Y22&lt;&gt;"",入力シート!AB22&lt;&gt;"",入力シート!AE22&lt;&gt;""),入力シート!$AA22,"")</f>
        <v/>
      </c>
      <c r="X16" s="27" t="str">
        <f ca="1">IF(AND($B16&lt;&gt;"",$D16=37,入力シート!$AD22&lt;&gt;"",入力シート!Y22&lt;&gt;"",入力シート!AB22&lt;&gt;"",入力シート!AE22&lt;&gt;""),入力シート!$AD22,"")</f>
        <v/>
      </c>
      <c r="Y16" s="27" t="str">
        <f>IF(OR(AND(AK16=4,SUM(入力シート!Y22:Z22)&gt;0),AND(入力シート!Y22&lt;&gt;"",入力シート!AB22&lt;&gt;"",入力シート!AE22&lt;&gt;"")),入力シート!Y22,"")</f>
        <v/>
      </c>
      <c r="Z16" s="27" t="str">
        <f>IF(AND($B16&lt;&gt;"",$D16=37,入力シート!Y22&lt;&gt;"",入力シート!$AB22&lt;&gt;"",入力シート!AE22&lt;&gt;""),入力シート!$AB22,"")</f>
        <v/>
      </c>
      <c r="AA16" s="27" t="str">
        <f>IF(AND($B16&lt;&gt;"",$D16=37,入力シート!Y22&lt;&gt;"",入力シート!AB22&lt;&gt;"",入力シート!$AE22&lt;&gt;""),入力シート!$AE22,"")</f>
        <v/>
      </c>
      <c r="AB16" s="27" t="str">
        <f>IF(OR(AND(AK16=4,SUM(入力シート!Y22:Z22)&gt;0),AND(入力シート!Z22&lt;&gt;"",入力シート!Y22&lt;&gt;"",入力シート!AB22&lt;&gt;"",入力シート!AE22&lt;&gt;"")),入力シート!Z22,"")</f>
        <v/>
      </c>
      <c r="AC16" s="27" t="str">
        <f>IF(AND($B16&lt;&gt;"",$D16=37,入力シート!$AC22&lt;&gt;"",入力シート!Y22&lt;&gt;"",入力シート!AB22&lt;&gt;"",入力シート!AE22&lt;&gt;""),入力シート!$AC22,"")</f>
        <v/>
      </c>
      <c r="AD16" s="27" t="str">
        <f>IF(AND($B16&lt;&gt;"",$D16=37,入力シート!$AF22&lt;&gt;"",入力シート!Y22&lt;&gt;"",入力シート!AB22&lt;&gt;"",入力シート!AE22&lt;&gt;""),入力シート!$AF22,"")</f>
        <v/>
      </c>
      <c r="AE16" s="2" t="str">
        <f t="shared" si="0"/>
        <v/>
      </c>
      <c r="AF16" s="2" t="str">
        <f t="shared" si="1"/>
        <v/>
      </c>
      <c r="AG16" s="2" t="str">
        <f t="shared" si="2"/>
        <v/>
      </c>
      <c r="AH16" s="2" t="str">
        <f t="shared" si="3"/>
        <v/>
      </c>
      <c r="AI16" s="2" t="str">
        <f>IF(AND($AK16&gt;1,$AK16&lt;5,入力シート!$P22&lt;&gt;""),入力シート!$P22,"")</f>
        <v/>
      </c>
      <c r="AJ16" s="2" t="str">
        <f>IF(AND($AI16=1,入力シート!$AH22&lt;&gt;""),入力シート!$AH22,入力シート!$AG22)</f>
        <v/>
      </c>
      <c r="AK16" s="2" t="str">
        <f>IF(AND($B16&lt;&gt;"",$D16=37,入力シート!$N22&lt;&gt;""),入力シート!$N22,"")</f>
        <v/>
      </c>
      <c r="AS16" s="2" t="str">
        <f>IF($AK16=1,入力シート!$O22,"")</f>
        <v/>
      </c>
      <c r="AV16" s="2" t="str">
        <f t="shared" si="4"/>
        <v/>
      </c>
    </row>
    <row r="17" spans="1:48">
      <c r="A17" s="2" t="str">
        <f>IF(AND($B17&lt;&gt;"",入力シート!$M23&lt;&gt;""),入力シート!$M23,"")</f>
        <v/>
      </c>
      <c r="B17" s="2" t="str">
        <f>IF(COUNTA(入力シート!$A23),入力シート!$A23,"")</f>
        <v/>
      </c>
      <c r="C17" s="2" t="str">
        <f>IF($B17="","",入力シート!$C23)</f>
        <v/>
      </c>
      <c r="D17" s="2" t="str">
        <f>IF($B17="","",入力シート!$E23)</f>
        <v/>
      </c>
      <c r="E17" s="2" t="str">
        <f>IF($B17="","",IF(入力シート!$F23=1,2,3))</f>
        <v/>
      </c>
      <c r="F17" s="2" t="str">
        <f>IF($B17="","",入力シート!$D23)</f>
        <v/>
      </c>
      <c r="G17" s="2" t="str">
        <f>IF(OR(B17="",入力シート!G23=""),"",入力シート!G23)</f>
        <v/>
      </c>
      <c r="J17" s="2" t="str">
        <f>IF(OR(B17="",入力シート!I23=""),"",入力シート!I23)</f>
        <v/>
      </c>
      <c r="K17" s="2" t="str">
        <f>IF(AND($B17&lt;&gt;"",入力シート!$B23&lt;&gt;""),入力シート!$B23,"")</f>
        <v/>
      </c>
      <c r="L17" s="2" t="str">
        <f>IF(AND($B17&lt;&gt;"",入力シート!$J23&lt;&gt;""),入力シート!$J23,"")</f>
        <v/>
      </c>
      <c r="M17" s="2" t="str">
        <f>IF(AND($B17&lt;&gt;"",$D17&lt;&gt;38,入力シート!$K23&lt;&gt;""),入力シート!$K23,"")</f>
        <v/>
      </c>
      <c r="N17" s="2" t="str">
        <f>IF(D17=34,入力シート!L23,"")</f>
        <v/>
      </c>
      <c r="O17" s="2" t="str">
        <f>IF(AND($B17&lt;&gt;"",$D17=37,入力シート!$Q23&lt;&gt;""),入力シート!$Q23,"")</f>
        <v/>
      </c>
      <c r="P17" s="2" t="str">
        <f>IF(AND($B17&lt;&gt;"",$D17=37,入力シート!$R23&lt;&gt;""),入力シート!$R23,"")</f>
        <v/>
      </c>
      <c r="Q17" s="2" t="str">
        <f>IF(AND($B17&lt;&gt;"",$D17=37,入力シート!$S23&lt;&gt;""),入力シート!$S23,"")</f>
        <v/>
      </c>
      <c r="R17" s="2" t="str">
        <f>IF(AND($B17&lt;&gt;"",$D17=37,入力シート!$T23&lt;&gt;""),入力シート!$T23,"")</f>
        <v/>
      </c>
      <c r="S17" s="2" t="str">
        <f>IF(AND($B17&lt;&gt;"",$D17=37,入力シート!$U23&lt;&gt;""),入力シート!$U23,"")</f>
        <v/>
      </c>
      <c r="T17" s="2" t="str">
        <f>IF(AND($B17&lt;&gt;"",$D17=37,入力シート!$V23&lt;&gt;""),入力シート!$V23,"")</f>
        <v/>
      </c>
      <c r="U17" s="2" t="str">
        <f>IF(AND($B17&lt;&gt;"",$D17=37,入力シート!$W23&lt;&gt;""),入力シート!$W23,"")</f>
        <v/>
      </c>
      <c r="V17" s="27" t="str">
        <f>IF(OR(AND(AK17=4,SUM(入力シート!Y23:Z23)&gt;0),AND(入力シート!Y23&lt;&gt;"",入力シート!AB23&lt;&gt;"",入力シート!AE23&lt;&gt;"")),入力シート!X23,"")</f>
        <v/>
      </c>
      <c r="W17" s="27" t="str">
        <f ca="1">IF(AND($B17&lt;&gt;"",$D17=37,入力シート!$AA23&lt;&gt;"",入力シート!Y23&lt;&gt;"",入力シート!AB23&lt;&gt;"",入力シート!AE23&lt;&gt;""),入力シート!$AA23,"")</f>
        <v/>
      </c>
      <c r="X17" s="27" t="str">
        <f ca="1">IF(AND($B17&lt;&gt;"",$D17=37,入力シート!$AD23&lt;&gt;"",入力シート!Y23&lt;&gt;"",入力シート!AB23&lt;&gt;"",入力シート!AE23&lt;&gt;""),入力シート!$AD23,"")</f>
        <v/>
      </c>
      <c r="Y17" s="27" t="str">
        <f>IF(OR(AND(AK17=4,SUM(入力シート!Y23:Z23)&gt;0),AND(入力シート!Y23&lt;&gt;"",入力シート!AB23&lt;&gt;"",入力シート!AE23&lt;&gt;"")),入力シート!Y23,"")</f>
        <v/>
      </c>
      <c r="Z17" s="27" t="str">
        <f>IF(AND($B17&lt;&gt;"",$D17=37,入力シート!Y23&lt;&gt;"",入力シート!$AB23&lt;&gt;"",入力シート!AE23&lt;&gt;""),入力シート!$AB23,"")</f>
        <v/>
      </c>
      <c r="AA17" s="27" t="str">
        <f>IF(AND($B17&lt;&gt;"",$D17=37,入力シート!Y23&lt;&gt;"",入力シート!AB23&lt;&gt;"",入力シート!$AE23&lt;&gt;""),入力シート!$AE23,"")</f>
        <v/>
      </c>
      <c r="AB17" s="27" t="str">
        <f>IF(OR(AND(AK17=4,SUM(入力シート!Y23:Z23)&gt;0),AND(入力シート!Z23&lt;&gt;"",入力シート!Y23&lt;&gt;"",入力シート!AB23&lt;&gt;"",入力シート!AE23&lt;&gt;"")),入力シート!Z23,"")</f>
        <v/>
      </c>
      <c r="AC17" s="27" t="str">
        <f>IF(AND($B17&lt;&gt;"",$D17=37,入力シート!$AC23&lt;&gt;"",入力シート!Y23&lt;&gt;"",入力シート!AB23&lt;&gt;"",入力シート!AE23&lt;&gt;""),入力シート!$AC23,"")</f>
        <v/>
      </c>
      <c r="AD17" s="27" t="str">
        <f>IF(AND($B17&lt;&gt;"",$D17=37,入力シート!$AF23&lt;&gt;"",入力シート!Y23&lt;&gt;"",入力シート!AB23&lt;&gt;"",入力シート!AE23&lt;&gt;""),入力シート!$AF23,"")</f>
        <v/>
      </c>
      <c r="AE17" s="2" t="str">
        <f t="shared" si="0"/>
        <v/>
      </c>
      <c r="AF17" s="2" t="str">
        <f t="shared" si="1"/>
        <v/>
      </c>
      <c r="AG17" s="2" t="str">
        <f t="shared" si="2"/>
        <v/>
      </c>
      <c r="AH17" s="2" t="str">
        <f t="shared" si="3"/>
        <v/>
      </c>
      <c r="AI17" s="2" t="str">
        <f>IF(AND($AK17&gt;1,$AK17&lt;5,入力シート!$P23&lt;&gt;""),入力シート!$P23,"")</f>
        <v/>
      </c>
      <c r="AJ17" s="2" t="str">
        <f>IF(AND($AI17=1,入力シート!$AH23&lt;&gt;""),入力シート!$AH23,入力シート!$AG23)</f>
        <v/>
      </c>
      <c r="AK17" s="2" t="str">
        <f>IF(AND($B17&lt;&gt;"",$D17=37,入力シート!$N23&lt;&gt;""),入力シート!$N23,"")</f>
        <v/>
      </c>
      <c r="AS17" s="2" t="str">
        <f>IF($AK17=1,入力シート!$O23,"")</f>
        <v/>
      </c>
      <c r="AV17" s="2" t="str">
        <f t="shared" si="4"/>
        <v/>
      </c>
    </row>
    <row r="18" spans="1:48">
      <c r="A18" s="2" t="str">
        <f>IF(AND($B18&lt;&gt;"",入力シート!$M24&lt;&gt;""),入力シート!$M24,"")</f>
        <v/>
      </c>
      <c r="B18" s="2" t="str">
        <f>IF(COUNTA(入力シート!$A24),入力シート!$A24,"")</f>
        <v/>
      </c>
      <c r="C18" s="2" t="str">
        <f>IF($B18="","",入力シート!$C24)</f>
        <v/>
      </c>
      <c r="D18" s="2" t="str">
        <f>IF($B18="","",入力シート!$E24)</f>
        <v/>
      </c>
      <c r="E18" s="2" t="str">
        <f>IF($B18="","",IF(入力シート!$F24=1,2,3))</f>
        <v/>
      </c>
      <c r="F18" s="2" t="str">
        <f>IF($B18="","",入力シート!$D24)</f>
        <v/>
      </c>
      <c r="G18" s="2" t="str">
        <f>IF(OR(B18="",入力シート!G24=""),"",入力シート!G24)</f>
        <v/>
      </c>
      <c r="J18" s="2" t="str">
        <f>IF(OR(B18="",入力シート!I24=""),"",入力シート!I24)</f>
        <v/>
      </c>
      <c r="K18" s="2" t="str">
        <f>IF(AND($B18&lt;&gt;"",入力シート!$B24&lt;&gt;""),入力シート!$B24,"")</f>
        <v/>
      </c>
      <c r="L18" s="2" t="str">
        <f>IF(AND($B18&lt;&gt;"",入力シート!$J24&lt;&gt;""),入力シート!$J24,"")</f>
        <v/>
      </c>
      <c r="M18" s="2" t="str">
        <f>IF(AND($B18&lt;&gt;"",$D18&lt;&gt;38,入力シート!$K24&lt;&gt;""),入力シート!$K24,"")</f>
        <v/>
      </c>
      <c r="N18" s="2" t="str">
        <f>IF(D18=34,入力シート!L24,"")</f>
        <v/>
      </c>
      <c r="O18" s="2" t="str">
        <f>IF(AND($B18&lt;&gt;"",$D18=37,入力シート!$Q24&lt;&gt;""),入力シート!$Q24,"")</f>
        <v/>
      </c>
      <c r="P18" s="2" t="str">
        <f>IF(AND($B18&lt;&gt;"",$D18=37,入力シート!$R24&lt;&gt;""),入力シート!$R24,"")</f>
        <v/>
      </c>
      <c r="Q18" s="2" t="str">
        <f>IF(AND($B18&lt;&gt;"",$D18=37,入力シート!$S24&lt;&gt;""),入力シート!$S24,"")</f>
        <v/>
      </c>
      <c r="R18" s="2" t="str">
        <f>IF(AND($B18&lt;&gt;"",$D18=37,入力シート!$T24&lt;&gt;""),入力シート!$T24,"")</f>
        <v/>
      </c>
      <c r="S18" s="2" t="str">
        <f>IF(AND($B18&lt;&gt;"",$D18=37,入力シート!$U24&lt;&gt;""),入力シート!$U24,"")</f>
        <v/>
      </c>
      <c r="T18" s="2" t="str">
        <f>IF(AND($B18&lt;&gt;"",$D18=37,入力シート!$V24&lt;&gt;""),入力シート!$V24,"")</f>
        <v/>
      </c>
      <c r="U18" s="2" t="str">
        <f>IF(AND($B18&lt;&gt;"",$D18=37,入力シート!$W24&lt;&gt;""),入力シート!$W24,"")</f>
        <v/>
      </c>
      <c r="V18" s="27" t="str">
        <f>IF(OR(AND(AK18=4,SUM(入力シート!Y24:Z24)&gt;0),AND(入力シート!Y24&lt;&gt;"",入力シート!AB24&lt;&gt;"",入力シート!AE24&lt;&gt;"")),入力シート!X24,"")</f>
        <v/>
      </c>
      <c r="W18" s="27" t="str">
        <f ca="1">IF(AND($B18&lt;&gt;"",$D18=37,入力シート!$AA24&lt;&gt;"",入力シート!Y24&lt;&gt;"",入力シート!AB24&lt;&gt;"",入力シート!AE24&lt;&gt;""),入力シート!$AA24,"")</f>
        <v/>
      </c>
      <c r="X18" s="27" t="str">
        <f ca="1">IF(AND($B18&lt;&gt;"",$D18=37,入力シート!$AD24&lt;&gt;"",入力シート!Y24&lt;&gt;"",入力シート!AB24&lt;&gt;"",入力シート!AE24&lt;&gt;""),入力シート!$AD24,"")</f>
        <v/>
      </c>
      <c r="Y18" s="27" t="str">
        <f>IF(OR(AND(AK18=4,SUM(入力シート!Y24:Z24)&gt;0),AND(入力シート!Y24&lt;&gt;"",入力シート!AB24&lt;&gt;"",入力シート!AE24&lt;&gt;"")),入力シート!Y24,"")</f>
        <v/>
      </c>
      <c r="Z18" s="27" t="str">
        <f>IF(AND($B18&lt;&gt;"",$D18=37,入力シート!Y24&lt;&gt;"",入力シート!$AB24&lt;&gt;"",入力シート!AE24&lt;&gt;""),入力シート!$AB24,"")</f>
        <v/>
      </c>
      <c r="AA18" s="27" t="str">
        <f>IF(AND($B18&lt;&gt;"",$D18=37,入力シート!Y24&lt;&gt;"",入力シート!AB24&lt;&gt;"",入力シート!$AE24&lt;&gt;""),入力シート!$AE24,"")</f>
        <v/>
      </c>
      <c r="AB18" s="27" t="str">
        <f>IF(OR(AND(AK18=4,SUM(入力シート!Y24:Z24)&gt;0),AND(入力シート!Z24&lt;&gt;"",入力シート!Y24&lt;&gt;"",入力シート!AB24&lt;&gt;"",入力シート!AE24&lt;&gt;"")),入力シート!Z24,"")</f>
        <v/>
      </c>
      <c r="AC18" s="27" t="str">
        <f>IF(AND($B18&lt;&gt;"",$D18=37,入力シート!$AC24&lt;&gt;"",入力シート!Y24&lt;&gt;"",入力シート!AB24&lt;&gt;"",入力シート!AE24&lt;&gt;""),入力シート!$AC24,"")</f>
        <v/>
      </c>
      <c r="AD18" s="27" t="str">
        <f>IF(AND($B18&lt;&gt;"",$D18=37,入力シート!$AF24&lt;&gt;"",入力シート!Y24&lt;&gt;"",入力シート!AB24&lt;&gt;"",入力シート!AE24&lt;&gt;""),入力シート!$AF24,"")</f>
        <v/>
      </c>
      <c r="AE18" s="2" t="str">
        <f t="shared" si="0"/>
        <v/>
      </c>
      <c r="AF18" s="2" t="str">
        <f t="shared" si="1"/>
        <v/>
      </c>
      <c r="AG18" s="2" t="str">
        <f t="shared" si="2"/>
        <v/>
      </c>
      <c r="AH18" s="2" t="str">
        <f t="shared" si="3"/>
        <v/>
      </c>
      <c r="AI18" s="2" t="str">
        <f>IF(AND($AK18&gt;1,$AK18&lt;5,入力シート!$P24&lt;&gt;""),入力シート!$P24,"")</f>
        <v/>
      </c>
      <c r="AJ18" s="2" t="str">
        <f>IF(AND($AI18=1,入力シート!$AH24&lt;&gt;""),入力シート!$AH24,入力シート!$AG24)</f>
        <v/>
      </c>
      <c r="AK18" s="2" t="str">
        <f>IF(AND($B18&lt;&gt;"",$D18=37,入力シート!$N24&lt;&gt;""),入力シート!$N24,"")</f>
        <v/>
      </c>
      <c r="AS18" s="2" t="str">
        <f>IF($AK18=1,入力シート!$O24,"")</f>
        <v/>
      </c>
      <c r="AV18" s="2" t="str">
        <f t="shared" si="4"/>
        <v/>
      </c>
    </row>
    <row r="19" spans="1:48">
      <c r="A19" s="2" t="str">
        <f>IF(AND($B19&lt;&gt;"",入力シート!$M25&lt;&gt;""),入力シート!$M25,"")</f>
        <v/>
      </c>
      <c r="B19" s="2" t="str">
        <f>IF(COUNTA(入力シート!$A25),入力シート!$A25,"")</f>
        <v/>
      </c>
      <c r="C19" s="2" t="str">
        <f>IF($B19="","",入力シート!$C25)</f>
        <v/>
      </c>
      <c r="D19" s="2" t="str">
        <f>IF($B19="","",入力シート!$E25)</f>
        <v/>
      </c>
      <c r="E19" s="2" t="str">
        <f>IF($B19="","",IF(入力シート!$F25=1,2,3))</f>
        <v/>
      </c>
      <c r="F19" s="2" t="str">
        <f>IF($B19="","",入力シート!$D25)</f>
        <v/>
      </c>
      <c r="G19" s="2" t="str">
        <f>IF(OR(B19="",入力シート!G25=""),"",入力シート!G25)</f>
        <v/>
      </c>
      <c r="J19" s="2" t="str">
        <f>IF(OR(B19="",入力シート!I25=""),"",入力シート!I25)</f>
        <v/>
      </c>
      <c r="K19" s="2" t="str">
        <f>IF(AND($B19&lt;&gt;"",入力シート!$B25&lt;&gt;""),入力シート!$B25,"")</f>
        <v/>
      </c>
      <c r="L19" s="2" t="str">
        <f>IF(AND($B19&lt;&gt;"",入力シート!$J25&lt;&gt;""),入力シート!$J25,"")</f>
        <v/>
      </c>
      <c r="M19" s="2" t="str">
        <f>IF(AND($B19&lt;&gt;"",$D19&lt;&gt;38,入力シート!$K25&lt;&gt;""),入力シート!$K25,"")</f>
        <v/>
      </c>
      <c r="N19" s="2" t="str">
        <f>IF(D19=34,入力シート!L25,"")</f>
        <v/>
      </c>
      <c r="O19" s="2" t="str">
        <f>IF(AND($B19&lt;&gt;"",$D19=37,入力シート!$Q25&lt;&gt;""),入力シート!$Q25,"")</f>
        <v/>
      </c>
      <c r="P19" s="2" t="str">
        <f>IF(AND($B19&lt;&gt;"",$D19=37,入力シート!$R25&lt;&gt;""),入力シート!$R25,"")</f>
        <v/>
      </c>
      <c r="Q19" s="2" t="str">
        <f>IF(AND($B19&lt;&gt;"",$D19=37,入力シート!$S25&lt;&gt;""),入力シート!$S25,"")</f>
        <v/>
      </c>
      <c r="R19" s="2" t="str">
        <f>IF(AND($B19&lt;&gt;"",$D19=37,入力シート!$T25&lt;&gt;""),入力シート!$T25,"")</f>
        <v/>
      </c>
      <c r="S19" s="2" t="str">
        <f>IF(AND($B19&lt;&gt;"",$D19=37,入力シート!$U25&lt;&gt;""),入力シート!$U25,"")</f>
        <v/>
      </c>
      <c r="T19" s="2" t="str">
        <f>IF(AND($B19&lt;&gt;"",$D19=37,入力シート!$V25&lt;&gt;""),入力シート!$V25,"")</f>
        <v/>
      </c>
      <c r="U19" s="2" t="str">
        <f>IF(AND($B19&lt;&gt;"",$D19=37,入力シート!$W25&lt;&gt;""),入力シート!$W25,"")</f>
        <v/>
      </c>
      <c r="V19" s="27" t="str">
        <f>IF(OR(AND(AK19=4,SUM(入力シート!Y25:Z25)&gt;0),AND(入力シート!Y25&lt;&gt;"",入力シート!AB25&lt;&gt;"",入力シート!AE25&lt;&gt;"")),入力シート!X25,"")</f>
        <v/>
      </c>
      <c r="W19" s="27" t="str">
        <f ca="1">IF(AND($B19&lt;&gt;"",$D19=37,入力シート!$AA25&lt;&gt;"",入力シート!Y25&lt;&gt;"",入力シート!AB25&lt;&gt;"",入力シート!AE25&lt;&gt;""),入力シート!$AA25,"")</f>
        <v/>
      </c>
      <c r="X19" s="27" t="str">
        <f ca="1">IF(AND($B19&lt;&gt;"",$D19=37,入力シート!$AD25&lt;&gt;"",入力シート!Y25&lt;&gt;"",入力シート!AB25&lt;&gt;"",入力シート!AE25&lt;&gt;""),入力シート!$AD25,"")</f>
        <v/>
      </c>
      <c r="Y19" s="27" t="str">
        <f>IF(OR(AND(AK19=4,SUM(入力シート!Y25:Z25)&gt;0),AND(入力シート!Y25&lt;&gt;"",入力シート!AB25&lt;&gt;"",入力シート!AE25&lt;&gt;"")),入力シート!Y25,"")</f>
        <v/>
      </c>
      <c r="Z19" s="27" t="str">
        <f>IF(AND($B19&lt;&gt;"",$D19=37,入力シート!Y25&lt;&gt;"",入力シート!$AB25&lt;&gt;"",入力シート!AE25&lt;&gt;""),入力シート!$AB25,"")</f>
        <v/>
      </c>
      <c r="AA19" s="27" t="str">
        <f>IF(AND($B19&lt;&gt;"",$D19=37,入力シート!Y25&lt;&gt;"",入力シート!AB25&lt;&gt;"",入力シート!$AE25&lt;&gt;""),入力シート!$AE25,"")</f>
        <v/>
      </c>
      <c r="AB19" s="27" t="str">
        <f>IF(OR(AND(AK19=4,SUM(入力シート!Y25:Z25)&gt;0),AND(入力シート!Z25&lt;&gt;"",入力シート!Y25&lt;&gt;"",入力シート!AB25&lt;&gt;"",入力シート!AE25&lt;&gt;"")),入力シート!Z25,"")</f>
        <v/>
      </c>
      <c r="AC19" s="27" t="str">
        <f>IF(AND($B19&lt;&gt;"",$D19=37,入力シート!$AC25&lt;&gt;"",入力シート!Y25&lt;&gt;"",入力シート!AB25&lt;&gt;"",入力シート!AE25&lt;&gt;""),入力シート!$AC25,"")</f>
        <v/>
      </c>
      <c r="AD19" s="27" t="str">
        <f>IF(AND($B19&lt;&gt;"",$D19=37,入力シート!$AF25&lt;&gt;"",入力シート!Y25&lt;&gt;"",入力シート!AB25&lt;&gt;"",入力シート!AE25&lt;&gt;""),入力シート!$AF25,"")</f>
        <v/>
      </c>
      <c r="AE19" s="2" t="str">
        <f t="shared" si="0"/>
        <v/>
      </c>
      <c r="AF19" s="2" t="str">
        <f t="shared" si="1"/>
        <v/>
      </c>
      <c r="AG19" s="2" t="str">
        <f t="shared" si="2"/>
        <v/>
      </c>
      <c r="AH19" s="2" t="str">
        <f t="shared" si="3"/>
        <v/>
      </c>
      <c r="AI19" s="2" t="str">
        <f>IF(AND($AK19&gt;1,$AK19&lt;5,入力シート!$P25&lt;&gt;""),入力シート!$P25,"")</f>
        <v/>
      </c>
      <c r="AJ19" s="2" t="str">
        <f>IF(AND($AI19=1,入力シート!$AH25&lt;&gt;""),入力シート!$AH25,入力シート!$AG25)</f>
        <v/>
      </c>
      <c r="AK19" s="2" t="str">
        <f>IF(AND($B19&lt;&gt;"",$D19=37,入力シート!$N25&lt;&gt;""),入力シート!$N25,"")</f>
        <v/>
      </c>
      <c r="AS19" s="2" t="str">
        <f>IF($AK19=1,入力シート!$O25,"")</f>
        <v/>
      </c>
      <c r="AV19" s="2" t="str">
        <f t="shared" si="4"/>
        <v/>
      </c>
    </row>
    <row r="20" spans="1:48">
      <c r="A20" s="2" t="str">
        <f>IF(AND($B20&lt;&gt;"",入力シート!$M26&lt;&gt;""),入力シート!$M26,"")</f>
        <v/>
      </c>
      <c r="B20" s="2" t="str">
        <f>IF(COUNTA(入力シート!$A26),入力シート!$A26,"")</f>
        <v/>
      </c>
      <c r="C20" s="2" t="str">
        <f>IF($B20="","",入力シート!$C26)</f>
        <v/>
      </c>
      <c r="D20" s="2" t="str">
        <f>IF($B20="","",入力シート!$E26)</f>
        <v/>
      </c>
      <c r="E20" s="2" t="str">
        <f>IF($B20="","",IF(入力シート!$F26=1,2,3))</f>
        <v/>
      </c>
      <c r="F20" s="2" t="str">
        <f>IF($B20="","",入力シート!$D26)</f>
        <v/>
      </c>
      <c r="G20" s="2" t="str">
        <f>IF(OR(B20="",入力シート!G26=""),"",入力シート!G26)</f>
        <v/>
      </c>
      <c r="J20" s="2" t="str">
        <f>IF(OR(B20="",入力シート!I26=""),"",入力シート!I26)</f>
        <v/>
      </c>
      <c r="K20" s="2" t="str">
        <f>IF(AND($B20&lt;&gt;"",入力シート!$B26&lt;&gt;""),入力シート!$B26,"")</f>
        <v/>
      </c>
      <c r="L20" s="2" t="str">
        <f>IF(AND($B20&lt;&gt;"",入力シート!$J26&lt;&gt;""),入力シート!$J26,"")</f>
        <v/>
      </c>
      <c r="M20" s="2" t="str">
        <f>IF(AND($B20&lt;&gt;"",$D20&lt;&gt;38,入力シート!$K26&lt;&gt;""),入力シート!$K26,"")</f>
        <v/>
      </c>
      <c r="N20" s="2" t="str">
        <f>IF(D20=34,入力シート!L26,"")</f>
        <v/>
      </c>
      <c r="O20" s="2" t="str">
        <f>IF(AND($B20&lt;&gt;"",$D20=37,入力シート!$Q26&lt;&gt;""),入力シート!$Q26,"")</f>
        <v/>
      </c>
      <c r="P20" s="2" t="str">
        <f>IF(AND($B20&lt;&gt;"",$D20=37,入力シート!$R26&lt;&gt;""),入力シート!$R26,"")</f>
        <v/>
      </c>
      <c r="Q20" s="2" t="str">
        <f>IF(AND($B20&lt;&gt;"",$D20=37,入力シート!$S26&lt;&gt;""),入力シート!$S26,"")</f>
        <v/>
      </c>
      <c r="R20" s="2" t="str">
        <f>IF(AND($B20&lt;&gt;"",$D20=37,入力シート!$T26&lt;&gt;""),入力シート!$T26,"")</f>
        <v/>
      </c>
      <c r="S20" s="2" t="str">
        <f>IF(AND($B20&lt;&gt;"",$D20=37,入力シート!$U26&lt;&gt;""),入力シート!$U26,"")</f>
        <v/>
      </c>
      <c r="T20" s="2" t="str">
        <f>IF(AND($B20&lt;&gt;"",$D20=37,入力シート!$V26&lt;&gt;""),入力シート!$V26,"")</f>
        <v/>
      </c>
      <c r="U20" s="2" t="str">
        <f>IF(AND($B20&lt;&gt;"",$D20=37,入力シート!$W26&lt;&gt;""),入力シート!$W26,"")</f>
        <v/>
      </c>
      <c r="V20" s="27" t="str">
        <f>IF(OR(AND(AK20=4,SUM(入力シート!Y26:Z26)&gt;0),AND(入力シート!Y26&lt;&gt;"",入力シート!AB26&lt;&gt;"",入力シート!AE26&lt;&gt;"")),入力シート!X26,"")</f>
        <v/>
      </c>
      <c r="W20" s="27" t="str">
        <f ca="1">IF(AND($B20&lt;&gt;"",$D20=37,入力シート!$AA26&lt;&gt;"",入力シート!Y26&lt;&gt;"",入力シート!AB26&lt;&gt;"",入力シート!AE26&lt;&gt;""),入力シート!$AA26,"")</f>
        <v/>
      </c>
      <c r="X20" s="27" t="str">
        <f ca="1">IF(AND($B20&lt;&gt;"",$D20=37,入力シート!$AD26&lt;&gt;"",入力シート!Y26&lt;&gt;"",入力シート!AB26&lt;&gt;"",入力シート!AE26&lt;&gt;""),入力シート!$AD26,"")</f>
        <v/>
      </c>
      <c r="Y20" s="27" t="str">
        <f>IF(OR(AND(AK20=4,SUM(入力シート!Y26:Z26)&gt;0),AND(入力シート!Y26&lt;&gt;"",入力シート!AB26&lt;&gt;"",入力シート!AE26&lt;&gt;"")),入力シート!Y26,"")</f>
        <v/>
      </c>
      <c r="Z20" s="27" t="str">
        <f>IF(AND($B20&lt;&gt;"",$D20=37,入力シート!Y26&lt;&gt;"",入力シート!$AB26&lt;&gt;"",入力シート!AE26&lt;&gt;""),入力シート!$AB26,"")</f>
        <v/>
      </c>
      <c r="AA20" s="27" t="str">
        <f>IF(AND($B20&lt;&gt;"",$D20=37,入力シート!Y26&lt;&gt;"",入力シート!AB26&lt;&gt;"",入力シート!$AE26&lt;&gt;""),入力シート!$AE26,"")</f>
        <v/>
      </c>
      <c r="AB20" s="27" t="str">
        <f>IF(OR(AND(AK20=4,SUM(入力シート!Y26:Z26)&gt;0),AND(入力シート!Z26&lt;&gt;"",入力シート!Y26&lt;&gt;"",入力シート!AB26&lt;&gt;"",入力シート!AE26&lt;&gt;"")),入力シート!Z26,"")</f>
        <v/>
      </c>
      <c r="AC20" s="27" t="str">
        <f>IF(AND($B20&lt;&gt;"",$D20=37,入力シート!$AC26&lt;&gt;"",入力シート!Y26&lt;&gt;"",入力シート!AB26&lt;&gt;"",入力シート!AE26&lt;&gt;""),入力シート!$AC26,"")</f>
        <v/>
      </c>
      <c r="AD20" s="27" t="str">
        <f>IF(AND($B20&lt;&gt;"",$D20=37,入力シート!$AF26&lt;&gt;"",入力シート!Y26&lt;&gt;"",入力シート!AB26&lt;&gt;"",入力シート!AE26&lt;&gt;""),入力シート!$AF26,"")</f>
        <v/>
      </c>
      <c r="AE20" s="2" t="str">
        <f t="shared" si="0"/>
        <v/>
      </c>
      <c r="AF20" s="2" t="str">
        <f t="shared" si="1"/>
        <v/>
      </c>
      <c r="AG20" s="2" t="str">
        <f t="shared" si="2"/>
        <v/>
      </c>
      <c r="AH20" s="2" t="str">
        <f t="shared" si="3"/>
        <v/>
      </c>
      <c r="AI20" s="2" t="str">
        <f>IF(AND($AK20&gt;1,$AK20&lt;5,入力シート!$P26&lt;&gt;""),入力シート!$P26,"")</f>
        <v/>
      </c>
      <c r="AJ20" s="2" t="str">
        <f>IF(AND($AI20=1,入力シート!$AH26&lt;&gt;""),入力シート!$AH26,入力シート!$AG26)</f>
        <v/>
      </c>
      <c r="AK20" s="2" t="str">
        <f>IF(AND($B20&lt;&gt;"",$D20=37,入力シート!$N26&lt;&gt;""),入力シート!$N26,"")</f>
        <v/>
      </c>
      <c r="AS20" s="2" t="str">
        <f>IF($AK20=1,入力シート!$O26,"")</f>
        <v/>
      </c>
      <c r="AV20" s="2" t="str">
        <f t="shared" si="4"/>
        <v/>
      </c>
    </row>
    <row r="21" spans="1:48">
      <c r="A21" s="2" t="str">
        <f>IF(AND($B21&lt;&gt;"",入力シート!$M27&lt;&gt;""),入力シート!$M27,"")</f>
        <v/>
      </c>
      <c r="B21" s="2" t="str">
        <f>IF(COUNTA(入力シート!$A27),入力シート!$A27,"")</f>
        <v/>
      </c>
      <c r="C21" s="2" t="str">
        <f>IF($B21="","",入力シート!$C27)</f>
        <v/>
      </c>
      <c r="D21" s="2" t="str">
        <f>IF($B21="","",入力シート!$E27)</f>
        <v/>
      </c>
      <c r="E21" s="2" t="str">
        <f>IF($B21="","",IF(入力シート!$F27=1,2,3))</f>
        <v/>
      </c>
      <c r="F21" s="2" t="str">
        <f>IF($B21="","",入力シート!$D27)</f>
        <v/>
      </c>
      <c r="G21" s="2" t="str">
        <f>IF(OR(B21="",入力シート!G27=""),"",入力シート!G27)</f>
        <v/>
      </c>
      <c r="J21" s="2" t="str">
        <f>IF(OR(B21="",入力シート!I27=""),"",入力シート!I27)</f>
        <v/>
      </c>
      <c r="K21" s="2" t="str">
        <f>IF(AND($B21&lt;&gt;"",入力シート!$B27&lt;&gt;""),入力シート!$B27,"")</f>
        <v/>
      </c>
      <c r="L21" s="2" t="str">
        <f>IF(AND($B21&lt;&gt;"",入力シート!$J27&lt;&gt;""),入力シート!$J27,"")</f>
        <v/>
      </c>
      <c r="M21" s="2" t="str">
        <f>IF(AND($B21&lt;&gt;"",$D21&lt;&gt;38,入力シート!$K27&lt;&gt;""),入力シート!$K27,"")</f>
        <v/>
      </c>
      <c r="N21" s="2" t="str">
        <f>IF(D21=34,入力シート!L27,"")</f>
        <v/>
      </c>
      <c r="O21" s="2" t="str">
        <f>IF(AND($B21&lt;&gt;"",$D21=37,入力シート!$Q27&lt;&gt;""),入力シート!$Q27,"")</f>
        <v/>
      </c>
      <c r="P21" s="2" t="str">
        <f>IF(AND($B21&lt;&gt;"",$D21=37,入力シート!$R27&lt;&gt;""),入力シート!$R27,"")</f>
        <v/>
      </c>
      <c r="Q21" s="2" t="str">
        <f>IF(AND($B21&lt;&gt;"",$D21=37,入力シート!$S27&lt;&gt;""),入力シート!$S27,"")</f>
        <v/>
      </c>
      <c r="R21" s="2" t="str">
        <f>IF(AND($B21&lt;&gt;"",$D21=37,入力シート!$T27&lt;&gt;""),入力シート!$T27,"")</f>
        <v/>
      </c>
      <c r="S21" s="2" t="str">
        <f>IF(AND($B21&lt;&gt;"",$D21=37,入力シート!$U27&lt;&gt;""),入力シート!$U27,"")</f>
        <v/>
      </c>
      <c r="T21" s="2" t="str">
        <f>IF(AND($B21&lt;&gt;"",$D21=37,入力シート!$V27&lt;&gt;""),入力シート!$V27,"")</f>
        <v/>
      </c>
      <c r="U21" s="2" t="str">
        <f>IF(AND($B21&lt;&gt;"",$D21=37,入力シート!$W27&lt;&gt;""),入力シート!$W27,"")</f>
        <v/>
      </c>
      <c r="V21" s="27" t="str">
        <f>IF(OR(AND(AK21=4,SUM(入力シート!Y27:Z27)&gt;0),AND(入力シート!Y27&lt;&gt;"",入力シート!AB27&lt;&gt;"",入力シート!AE27&lt;&gt;"")),入力シート!X27,"")</f>
        <v/>
      </c>
      <c r="W21" s="27" t="str">
        <f ca="1">IF(AND($B21&lt;&gt;"",$D21=37,入力シート!$AA27&lt;&gt;"",入力シート!Y27&lt;&gt;"",入力シート!AB27&lt;&gt;"",入力シート!AE27&lt;&gt;""),入力シート!$AA27,"")</f>
        <v/>
      </c>
      <c r="X21" s="27" t="str">
        <f ca="1">IF(AND($B21&lt;&gt;"",$D21=37,入力シート!$AD27&lt;&gt;"",入力シート!Y27&lt;&gt;"",入力シート!AB27&lt;&gt;"",入力シート!AE27&lt;&gt;""),入力シート!$AD27,"")</f>
        <v/>
      </c>
      <c r="Y21" s="27" t="str">
        <f>IF(OR(AND(AK21=4,SUM(入力シート!Y27:Z27)&gt;0),AND(入力シート!Y27&lt;&gt;"",入力シート!AB27&lt;&gt;"",入力シート!AE27&lt;&gt;"")),入力シート!Y27,"")</f>
        <v/>
      </c>
      <c r="Z21" s="27" t="str">
        <f>IF(AND($B21&lt;&gt;"",$D21=37,入力シート!Y27&lt;&gt;"",入力シート!$AB27&lt;&gt;"",入力シート!AE27&lt;&gt;""),入力シート!$AB27,"")</f>
        <v/>
      </c>
      <c r="AA21" s="27" t="str">
        <f>IF(AND($B21&lt;&gt;"",$D21=37,入力シート!Y27&lt;&gt;"",入力シート!AB27&lt;&gt;"",入力シート!$AE27&lt;&gt;""),入力シート!$AE27,"")</f>
        <v/>
      </c>
      <c r="AB21" s="27" t="str">
        <f>IF(OR(AND(AK21=4,SUM(入力シート!Y27:Z27)&gt;0),AND(入力シート!Z27&lt;&gt;"",入力シート!Y27&lt;&gt;"",入力シート!AB27&lt;&gt;"",入力シート!AE27&lt;&gt;"")),入力シート!Z27,"")</f>
        <v/>
      </c>
      <c r="AC21" s="27" t="str">
        <f>IF(AND($B21&lt;&gt;"",$D21=37,入力シート!$AC27&lt;&gt;"",入力シート!Y27&lt;&gt;"",入力シート!AB27&lt;&gt;"",入力シート!AE27&lt;&gt;""),入力シート!$AC27,"")</f>
        <v/>
      </c>
      <c r="AD21" s="27" t="str">
        <f>IF(AND($B21&lt;&gt;"",$D21=37,入力シート!$AF27&lt;&gt;"",入力シート!Y27&lt;&gt;"",入力シート!AB27&lt;&gt;"",入力シート!AE27&lt;&gt;""),入力シート!$AF27,"")</f>
        <v/>
      </c>
      <c r="AE21" s="2" t="str">
        <f t="shared" si="0"/>
        <v/>
      </c>
      <c r="AF21" s="2" t="str">
        <f t="shared" si="1"/>
        <v/>
      </c>
      <c r="AG21" s="2" t="str">
        <f t="shared" si="2"/>
        <v/>
      </c>
      <c r="AH21" s="2" t="str">
        <f t="shared" si="3"/>
        <v/>
      </c>
      <c r="AI21" s="2" t="str">
        <f>IF(AND($AK21&gt;1,$AK21&lt;5,入力シート!$P27&lt;&gt;""),入力シート!$P27,"")</f>
        <v/>
      </c>
      <c r="AJ21" s="2" t="str">
        <f>IF(AND($AI21=1,入力シート!$AH27&lt;&gt;""),入力シート!$AH27,入力シート!$AG27)</f>
        <v/>
      </c>
      <c r="AK21" s="2" t="str">
        <f>IF(AND($B21&lt;&gt;"",$D21=37,入力シート!$N27&lt;&gt;""),入力シート!$N27,"")</f>
        <v/>
      </c>
      <c r="AS21" s="2" t="str">
        <f>IF($AK21=1,入力シート!$O27,"")</f>
        <v/>
      </c>
      <c r="AV21" s="2" t="str">
        <f t="shared" si="4"/>
        <v/>
      </c>
    </row>
    <row r="22" spans="1:48">
      <c r="A22" s="2" t="str">
        <f>IF(AND($B22&lt;&gt;"",入力シート!$M28&lt;&gt;""),入力シート!$M28,"")</f>
        <v/>
      </c>
      <c r="B22" s="2" t="str">
        <f>IF(COUNTA(入力シート!$A28),入力シート!$A28,"")</f>
        <v/>
      </c>
      <c r="C22" s="2" t="str">
        <f>IF($B22="","",入力シート!$C28)</f>
        <v/>
      </c>
      <c r="D22" s="2" t="str">
        <f>IF($B22="","",入力シート!$E28)</f>
        <v/>
      </c>
      <c r="E22" s="2" t="str">
        <f>IF($B22="","",IF(入力シート!$F28=1,2,3))</f>
        <v/>
      </c>
      <c r="F22" s="2" t="str">
        <f>IF($B22="","",入力シート!$D28)</f>
        <v/>
      </c>
      <c r="G22" s="2" t="str">
        <f>IF(OR(B22="",入力シート!G28=""),"",入力シート!G28)</f>
        <v/>
      </c>
      <c r="J22" s="2" t="str">
        <f>IF(OR(B22="",入力シート!I28=""),"",入力シート!I28)</f>
        <v/>
      </c>
      <c r="K22" s="2" t="str">
        <f>IF(AND($B22&lt;&gt;"",入力シート!$B28&lt;&gt;""),入力シート!$B28,"")</f>
        <v/>
      </c>
      <c r="L22" s="2" t="str">
        <f>IF(AND($B22&lt;&gt;"",入力シート!$J28&lt;&gt;""),入力シート!$J28,"")</f>
        <v/>
      </c>
      <c r="M22" s="2" t="str">
        <f>IF(AND($B22&lt;&gt;"",$D22&lt;&gt;38,入力シート!$K28&lt;&gt;""),入力シート!$K28,"")</f>
        <v/>
      </c>
      <c r="N22" s="2" t="str">
        <f>IF(D22=34,入力シート!L28,"")</f>
        <v/>
      </c>
      <c r="O22" s="2" t="str">
        <f>IF(AND($B22&lt;&gt;"",$D22=37,入力シート!$Q28&lt;&gt;""),入力シート!$Q28,"")</f>
        <v/>
      </c>
      <c r="P22" s="2" t="str">
        <f>IF(AND($B22&lt;&gt;"",$D22=37,入力シート!$R28&lt;&gt;""),入力シート!$R28,"")</f>
        <v/>
      </c>
      <c r="Q22" s="2" t="str">
        <f>IF(AND($B22&lt;&gt;"",$D22=37,入力シート!$S28&lt;&gt;""),入力シート!$S28,"")</f>
        <v/>
      </c>
      <c r="R22" s="2" t="str">
        <f>IF(AND($B22&lt;&gt;"",$D22=37,入力シート!$T28&lt;&gt;""),入力シート!$T28,"")</f>
        <v/>
      </c>
      <c r="S22" s="2" t="str">
        <f>IF(AND($B22&lt;&gt;"",$D22=37,入力シート!$U28&lt;&gt;""),入力シート!$U28,"")</f>
        <v/>
      </c>
      <c r="T22" s="2" t="str">
        <f>IF(AND($B22&lt;&gt;"",$D22=37,入力シート!$V28&lt;&gt;""),入力シート!$V28,"")</f>
        <v/>
      </c>
      <c r="U22" s="2" t="str">
        <f>IF(AND($B22&lt;&gt;"",$D22=37,入力シート!$W28&lt;&gt;""),入力シート!$W28,"")</f>
        <v/>
      </c>
      <c r="V22" s="27" t="str">
        <f>IF(OR(AND(AK22=4,SUM(入力シート!Y28:Z28)&gt;0),AND(入力シート!Y28&lt;&gt;"",入力シート!AB28&lt;&gt;"",入力シート!AE28&lt;&gt;"")),入力シート!X28,"")</f>
        <v/>
      </c>
      <c r="W22" s="27" t="str">
        <f ca="1">IF(AND($B22&lt;&gt;"",$D22=37,入力シート!$AA28&lt;&gt;"",入力シート!Y28&lt;&gt;"",入力シート!AB28&lt;&gt;"",入力シート!AE28&lt;&gt;""),入力シート!$AA28,"")</f>
        <v/>
      </c>
      <c r="X22" s="27" t="str">
        <f ca="1">IF(AND($B22&lt;&gt;"",$D22=37,入力シート!$AD28&lt;&gt;"",入力シート!Y28&lt;&gt;"",入力シート!AB28&lt;&gt;"",入力シート!AE28&lt;&gt;""),入力シート!$AD28,"")</f>
        <v/>
      </c>
      <c r="Y22" s="27" t="str">
        <f>IF(OR(AND(AK22=4,SUM(入力シート!Y28:Z28)&gt;0),AND(入力シート!Y28&lt;&gt;"",入力シート!AB28&lt;&gt;"",入力シート!AE28&lt;&gt;"")),入力シート!Y28,"")</f>
        <v/>
      </c>
      <c r="Z22" s="27" t="str">
        <f>IF(AND($B22&lt;&gt;"",$D22=37,入力シート!Y28&lt;&gt;"",入力シート!$AB28&lt;&gt;"",入力シート!AE28&lt;&gt;""),入力シート!$AB28,"")</f>
        <v/>
      </c>
      <c r="AA22" s="27" t="str">
        <f>IF(AND($B22&lt;&gt;"",$D22=37,入力シート!Y28&lt;&gt;"",入力シート!AB28&lt;&gt;"",入力シート!$AE28&lt;&gt;""),入力シート!$AE28,"")</f>
        <v/>
      </c>
      <c r="AB22" s="27" t="str">
        <f>IF(OR(AND(AK22=4,SUM(入力シート!Y28:Z28)&gt;0),AND(入力シート!Z28&lt;&gt;"",入力シート!Y28&lt;&gt;"",入力シート!AB28&lt;&gt;"",入力シート!AE28&lt;&gt;"")),入力シート!Z28,"")</f>
        <v/>
      </c>
      <c r="AC22" s="27" t="str">
        <f>IF(AND($B22&lt;&gt;"",$D22=37,入力シート!$AC28&lt;&gt;"",入力シート!Y28&lt;&gt;"",入力シート!AB28&lt;&gt;"",入力シート!AE28&lt;&gt;""),入力シート!$AC28,"")</f>
        <v/>
      </c>
      <c r="AD22" s="27" t="str">
        <f>IF(AND($B22&lt;&gt;"",$D22=37,入力シート!$AF28&lt;&gt;"",入力シート!Y28&lt;&gt;"",入力シート!AB28&lt;&gt;"",入力シート!AE28&lt;&gt;""),入力シート!$AF28,"")</f>
        <v/>
      </c>
      <c r="AE22" s="2" t="str">
        <f t="shared" si="0"/>
        <v/>
      </c>
      <c r="AF22" s="2" t="str">
        <f t="shared" si="1"/>
        <v/>
      </c>
      <c r="AG22" s="2" t="str">
        <f t="shared" si="2"/>
        <v/>
      </c>
      <c r="AH22" s="2" t="str">
        <f t="shared" si="3"/>
        <v/>
      </c>
      <c r="AI22" s="2" t="str">
        <f>IF(AND($AK22&gt;1,$AK22&lt;5,入力シート!$P28&lt;&gt;""),入力シート!$P28,"")</f>
        <v/>
      </c>
      <c r="AJ22" s="2" t="str">
        <f>IF(AND($AI22=1,入力シート!$AH28&lt;&gt;""),入力シート!$AH28,入力シート!$AG28)</f>
        <v/>
      </c>
      <c r="AK22" s="2" t="str">
        <f>IF(AND($B22&lt;&gt;"",$D22=37,入力シート!$N28&lt;&gt;""),入力シート!$N28,"")</f>
        <v/>
      </c>
      <c r="AS22" s="2" t="str">
        <f>IF($AK22=1,入力シート!$O28,"")</f>
        <v/>
      </c>
      <c r="AV22" s="2" t="str">
        <f t="shared" si="4"/>
        <v/>
      </c>
    </row>
    <row r="23" spans="1:48">
      <c r="A23" s="2" t="str">
        <f>IF(AND($B23&lt;&gt;"",入力シート!$M29&lt;&gt;""),入力シート!$M29,"")</f>
        <v/>
      </c>
      <c r="B23" s="2" t="str">
        <f>IF(COUNTA(入力シート!$A29),入力シート!$A29,"")</f>
        <v/>
      </c>
      <c r="C23" s="2" t="str">
        <f>IF($B23="","",入力シート!$C29)</f>
        <v/>
      </c>
      <c r="D23" s="2" t="str">
        <f>IF($B23="","",入力シート!$E29)</f>
        <v/>
      </c>
      <c r="E23" s="2" t="str">
        <f>IF($B23="","",IF(入力シート!$F29=1,2,3))</f>
        <v/>
      </c>
      <c r="F23" s="2" t="str">
        <f>IF($B23="","",入力シート!$D29)</f>
        <v/>
      </c>
      <c r="G23" s="2" t="str">
        <f>IF(OR(B23="",入力シート!G29=""),"",入力シート!G29)</f>
        <v/>
      </c>
      <c r="J23" s="2" t="str">
        <f>IF(OR(B23="",入力シート!I29=""),"",入力シート!I29)</f>
        <v/>
      </c>
      <c r="K23" s="2" t="str">
        <f>IF(AND($B23&lt;&gt;"",入力シート!$B29&lt;&gt;""),入力シート!$B29,"")</f>
        <v/>
      </c>
      <c r="L23" s="2" t="str">
        <f>IF(AND($B23&lt;&gt;"",入力シート!$J29&lt;&gt;""),入力シート!$J29,"")</f>
        <v/>
      </c>
      <c r="M23" s="2" t="str">
        <f>IF(AND($B23&lt;&gt;"",$D23&lt;&gt;38,入力シート!$K29&lt;&gt;""),入力シート!$K29,"")</f>
        <v/>
      </c>
      <c r="N23" s="2" t="str">
        <f>IF(D23=34,入力シート!L29,"")</f>
        <v/>
      </c>
      <c r="O23" s="2" t="str">
        <f>IF(AND($B23&lt;&gt;"",$D23=37,入力シート!$Q29&lt;&gt;""),入力シート!$Q29,"")</f>
        <v/>
      </c>
      <c r="P23" s="2" t="str">
        <f>IF(AND($B23&lt;&gt;"",$D23=37,入力シート!$R29&lt;&gt;""),入力シート!$R29,"")</f>
        <v/>
      </c>
      <c r="Q23" s="2" t="str">
        <f>IF(AND($B23&lt;&gt;"",$D23=37,入力シート!$S29&lt;&gt;""),入力シート!$S29,"")</f>
        <v/>
      </c>
      <c r="R23" s="2" t="str">
        <f>IF(AND($B23&lt;&gt;"",$D23=37,入力シート!$T29&lt;&gt;""),入力シート!$T29,"")</f>
        <v/>
      </c>
      <c r="S23" s="2" t="str">
        <f>IF(AND($B23&lt;&gt;"",$D23=37,入力シート!$U29&lt;&gt;""),入力シート!$U29,"")</f>
        <v/>
      </c>
      <c r="T23" s="2" t="str">
        <f>IF(AND($B23&lt;&gt;"",$D23=37,入力シート!$V29&lt;&gt;""),入力シート!$V29,"")</f>
        <v/>
      </c>
      <c r="U23" s="2" t="str">
        <f>IF(AND($B23&lt;&gt;"",$D23=37,入力シート!$W29&lt;&gt;""),入力シート!$W29,"")</f>
        <v/>
      </c>
      <c r="V23" s="27" t="str">
        <f>IF(OR(AND(AK23=4,SUM(入力シート!Y29:Z29)&gt;0),AND(入力シート!Y29&lt;&gt;"",入力シート!AB29&lt;&gt;"",入力シート!AE29&lt;&gt;"")),入力シート!X29,"")</f>
        <v/>
      </c>
      <c r="W23" s="27" t="str">
        <f ca="1">IF(AND($B23&lt;&gt;"",$D23=37,入力シート!$AA29&lt;&gt;"",入力シート!Y29&lt;&gt;"",入力シート!AB29&lt;&gt;"",入力シート!AE29&lt;&gt;""),入力シート!$AA29,"")</f>
        <v/>
      </c>
      <c r="X23" s="27" t="str">
        <f ca="1">IF(AND($B23&lt;&gt;"",$D23=37,入力シート!$AD29&lt;&gt;"",入力シート!Y29&lt;&gt;"",入力シート!AB29&lt;&gt;"",入力シート!AE29&lt;&gt;""),入力シート!$AD29,"")</f>
        <v/>
      </c>
      <c r="Y23" s="27" t="str">
        <f>IF(OR(AND(AK23=4,SUM(入力シート!Y29:Z29)&gt;0),AND(入力シート!Y29&lt;&gt;"",入力シート!AB29&lt;&gt;"",入力シート!AE29&lt;&gt;"")),入力シート!Y29,"")</f>
        <v/>
      </c>
      <c r="Z23" s="27" t="str">
        <f>IF(AND($B23&lt;&gt;"",$D23=37,入力シート!Y29&lt;&gt;"",入力シート!$AB29&lt;&gt;"",入力シート!AE29&lt;&gt;""),入力シート!$AB29,"")</f>
        <v/>
      </c>
      <c r="AA23" s="27" t="str">
        <f>IF(AND($B23&lt;&gt;"",$D23=37,入力シート!Y29&lt;&gt;"",入力シート!AB29&lt;&gt;"",入力シート!$AE29&lt;&gt;""),入力シート!$AE29,"")</f>
        <v/>
      </c>
      <c r="AB23" s="27" t="str">
        <f>IF(OR(AND(AK23=4,SUM(入力シート!Y29:Z29)&gt;0),AND(入力シート!Z29&lt;&gt;"",入力シート!Y29&lt;&gt;"",入力シート!AB29&lt;&gt;"",入力シート!AE29&lt;&gt;"")),入力シート!Z29,"")</f>
        <v/>
      </c>
      <c r="AC23" s="27" t="str">
        <f>IF(AND($B23&lt;&gt;"",$D23=37,入力シート!$AC29&lt;&gt;"",入力シート!Y29&lt;&gt;"",入力シート!AB29&lt;&gt;"",入力シート!AE29&lt;&gt;""),入力シート!$AC29,"")</f>
        <v/>
      </c>
      <c r="AD23" s="27" t="str">
        <f>IF(AND($B23&lt;&gt;"",$D23=37,入力シート!$AF29&lt;&gt;"",入力シート!Y29&lt;&gt;"",入力シート!AB29&lt;&gt;"",入力シート!AE29&lt;&gt;""),入力シート!$AF29,"")</f>
        <v/>
      </c>
      <c r="AE23" s="2" t="str">
        <f t="shared" si="0"/>
        <v/>
      </c>
      <c r="AF23" s="2" t="str">
        <f t="shared" si="1"/>
        <v/>
      </c>
      <c r="AG23" s="2" t="str">
        <f t="shared" si="2"/>
        <v/>
      </c>
      <c r="AH23" s="2" t="str">
        <f t="shared" si="3"/>
        <v/>
      </c>
      <c r="AI23" s="2" t="str">
        <f>IF(AND($AK23&gt;1,$AK23&lt;5,入力シート!$P29&lt;&gt;""),入力シート!$P29,"")</f>
        <v/>
      </c>
      <c r="AJ23" s="2" t="str">
        <f>IF(AND($AI23=1,入力シート!$AH29&lt;&gt;""),入力シート!$AH29,入力シート!$AG29)</f>
        <v/>
      </c>
      <c r="AK23" s="2" t="str">
        <f>IF(AND($B23&lt;&gt;"",$D23=37,入力シート!$N29&lt;&gt;""),入力シート!$N29,"")</f>
        <v/>
      </c>
      <c r="AS23" s="2" t="str">
        <f>IF($AK23=1,入力シート!$O29,"")</f>
        <v/>
      </c>
      <c r="AV23" s="2" t="str">
        <f t="shared" si="4"/>
        <v/>
      </c>
    </row>
    <row r="24" spans="1:48">
      <c r="A24" s="2" t="str">
        <f>IF(AND($B24&lt;&gt;"",入力シート!$M30&lt;&gt;""),入力シート!$M30,"")</f>
        <v/>
      </c>
      <c r="B24" s="2" t="str">
        <f>IF(COUNTA(入力シート!$A30),入力シート!$A30,"")</f>
        <v/>
      </c>
      <c r="C24" s="2" t="str">
        <f>IF($B24="","",入力シート!$C30)</f>
        <v/>
      </c>
      <c r="D24" s="2" t="str">
        <f>IF($B24="","",入力シート!$E30)</f>
        <v/>
      </c>
      <c r="E24" s="2" t="str">
        <f>IF($B24="","",IF(入力シート!$F30=1,2,3))</f>
        <v/>
      </c>
      <c r="F24" s="2" t="str">
        <f>IF($B24="","",入力シート!$D30)</f>
        <v/>
      </c>
      <c r="G24" s="2" t="str">
        <f>IF(OR(B24="",入力シート!G30=""),"",入力シート!G30)</f>
        <v/>
      </c>
      <c r="J24" s="2" t="str">
        <f>IF(OR(B24="",入力シート!I30=""),"",入力シート!I30)</f>
        <v/>
      </c>
      <c r="K24" s="2" t="str">
        <f>IF(AND($B24&lt;&gt;"",入力シート!$B30&lt;&gt;""),入力シート!$B30,"")</f>
        <v/>
      </c>
      <c r="L24" s="2" t="str">
        <f>IF(AND($B24&lt;&gt;"",入力シート!$J30&lt;&gt;""),入力シート!$J30,"")</f>
        <v/>
      </c>
      <c r="M24" s="2" t="str">
        <f>IF(AND($B24&lt;&gt;"",$D24&lt;&gt;38,入力シート!$K30&lt;&gt;""),入力シート!$K30,"")</f>
        <v/>
      </c>
      <c r="N24" s="2" t="str">
        <f>IF(D24=34,入力シート!L30,"")</f>
        <v/>
      </c>
      <c r="O24" s="2" t="str">
        <f>IF(AND($B24&lt;&gt;"",$D24=37,入力シート!$Q30&lt;&gt;""),入力シート!$Q30,"")</f>
        <v/>
      </c>
      <c r="P24" s="2" t="str">
        <f>IF(AND($B24&lt;&gt;"",$D24=37,入力シート!$R30&lt;&gt;""),入力シート!$R30,"")</f>
        <v/>
      </c>
      <c r="Q24" s="2" t="str">
        <f>IF(AND($B24&lt;&gt;"",$D24=37,入力シート!$S30&lt;&gt;""),入力シート!$S30,"")</f>
        <v/>
      </c>
      <c r="R24" s="2" t="str">
        <f>IF(AND($B24&lt;&gt;"",$D24=37,入力シート!$T30&lt;&gt;""),入力シート!$T30,"")</f>
        <v/>
      </c>
      <c r="S24" s="2" t="str">
        <f>IF(AND($B24&lt;&gt;"",$D24=37,入力シート!$U30&lt;&gt;""),入力シート!$U30,"")</f>
        <v/>
      </c>
      <c r="T24" s="2" t="str">
        <f>IF(AND($B24&lt;&gt;"",$D24=37,入力シート!$V30&lt;&gt;""),入力シート!$V30,"")</f>
        <v/>
      </c>
      <c r="U24" s="2" t="str">
        <f>IF(AND($B24&lt;&gt;"",$D24=37,入力シート!$W30&lt;&gt;""),入力シート!$W30,"")</f>
        <v/>
      </c>
      <c r="V24" s="27" t="str">
        <f>IF(OR(AND(AK24=4,SUM(入力シート!Y30:Z30)&gt;0),AND(入力シート!Y30&lt;&gt;"",入力シート!AB30&lt;&gt;"",入力シート!AE30&lt;&gt;"")),入力シート!X30,"")</f>
        <v/>
      </c>
      <c r="W24" s="27" t="str">
        <f ca="1">IF(AND($B24&lt;&gt;"",$D24=37,入力シート!$AA30&lt;&gt;"",入力シート!Y30&lt;&gt;"",入力シート!AB30&lt;&gt;"",入力シート!AE30&lt;&gt;""),入力シート!$AA30,"")</f>
        <v/>
      </c>
      <c r="X24" s="27" t="str">
        <f ca="1">IF(AND($B24&lt;&gt;"",$D24=37,入力シート!$AD30&lt;&gt;"",入力シート!Y30&lt;&gt;"",入力シート!AB30&lt;&gt;"",入力シート!AE30&lt;&gt;""),入力シート!$AD30,"")</f>
        <v/>
      </c>
      <c r="Y24" s="27" t="str">
        <f>IF(OR(AND(AK24=4,SUM(入力シート!Y30:Z30)&gt;0),AND(入力シート!Y30&lt;&gt;"",入力シート!AB30&lt;&gt;"",入力シート!AE30&lt;&gt;"")),入力シート!Y30,"")</f>
        <v/>
      </c>
      <c r="Z24" s="27" t="str">
        <f>IF(AND($B24&lt;&gt;"",$D24=37,入力シート!Y30&lt;&gt;"",入力シート!$AB30&lt;&gt;"",入力シート!AE30&lt;&gt;""),入力シート!$AB30,"")</f>
        <v/>
      </c>
      <c r="AA24" s="27" t="str">
        <f>IF(AND($B24&lt;&gt;"",$D24=37,入力シート!Y30&lt;&gt;"",入力シート!AB30&lt;&gt;"",入力シート!$AE30&lt;&gt;""),入力シート!$AE30,"")</f>
        <v/>
      </c>
      <c r="AB24" s="27" t="str">
        <f>IF(OR(AND(AK24=4,SUM(入力シート!Y30:Z30)&gt;0),AND(入力シート!Z30&lt;&gt;"",入力シート!Y30&lt;&gt;"",入力シート!AB30&lt;&gt;"",入力シート!AE30&lt;&gt;"")),入力シート!Z30,"")</f>
        <v/>
      </c>
      <c r="AC24" s="27" t="str">
        <f>IF(AND($B24&lt;&gt;"",$D24=37,入力シート!$AC30&lt;&gt;"",入力シート!Y30&lt;&gt;"",入力シート!AB30&lt;&gt;"",入力シート!AE30&lt;&gt;""),入力シート!$AC30,"")</f>
        <v/>
      </c>
      <c r="AD24" s="27" t="str">
        <f>IF(AND($B24&lt;&gt;"",$D24=37,入力シート!$AF30&lt;&gt;"",入力シート!Y30&lt;&gt;"",入力シート!AB30&lt;&gt;"",入力シート!AE30&lt;&gt;""),入力シート!$AF30,"")</f>
        <v/>
      </c>
      <c r="AE24" s="2" t="str">
        <f t="shared" si="0"/>
        <v/>
      </c>
      <c r="AF24" s="2" t="str">
        <f t="shared" si="1"/>
        <v/>
      </c>
      <c r="AG24" s="2" t="str">
        <f t="shared" si="2"/>
        <v/>
      </c>
      <c r="AH24" s="2" t="str">
        <f t="shared" si="3"/>
        <v/>
      </c>
      <c r="AI24" s="2" t="str">
        <f>IF(AND($AK24&gt;1,$AK24&lt;5,入力シート!$P30&lt;&gt;""),入力シート!$P30,"")</f>
        <v/>
      </c>
      <c r="AJ24" s="2" t="str">
        <f>IF(AND($AI24=1,入力シート!$AH30&lt;&gt;""),入力シート!$AH30,入力シート!$AG30)</f>
        <v/>
      </c>
      <c r="AK24" s="2" t="str">
        <f>IF(AND($B24&lt;&gt;"",$D24=37,入力シート!$N30&lt;&gt;""),入力シート!$N30,"")</f>
        <v/>
      </c>
      <c r="AS24" s="2" t="str">
        <f>IF($AK24=1,入力シート!$O30,"")</f>
        <v/>
      </c>
      <c r="AV24" s="2" t="str">
        <f t="shared" si="4"/>
        <v/>
      </c>
    </row>
    <row r="25" spans="1:48">
      <c r="A25" s="2" t="str">
        <f>IF(AND($B25&lt;&gt;"",入力シート!$M31&lt;&gt;""),入力シート!$M31,"")</f>
        <v/>
      </c>
      <c r="B25" s="2" t="str">
        <f>IF(COUNTA(入力シート!$A31),入力シート!$A31,"")</f>
        <v/>
      </c>
      <c r="C25" s="2" t="str">
        <f>IF($B25="","",入力シート!$C31)</f>
        <v/>
      </c>
      <c r="D25" s="2" t="str">
        <f>IF($B25="","",入力シート!$E31)</f>
        <v/>
      </c>
      <c r="E25" s="2" t="str">
        <f>IF($B25="","",IF(入力シート!$F31=1,2,3))</f>
        <v/>
      </c>
      <c r="F25" s="2" t="str">
        <f>IF($B25="","",入力シート!$D31)</f>
        <v/>
      </c>
      <c r="G25" s="2" t="str">
        <f>IF(OR(B25="",入力シート!G31=""),"",入力シート!G31)</f>
        <v/>
      </c>
      <c r="J25" s="2" t="str">
        <f>IF(OR(B25="",入力シート!I31=""),"",入力シート!I31)</f>
        <v/>
      </c>
      <c r="K25" s="2" t="str">
        <f>IF(AND($B25&lt;&gt;"",入力シート!$B31&lt;&gt;""),入力シート!$B31,"")</f>
        <v/>
      </c>
      <c r="L25" s="2" t="str">
        <f>IF(AND($B25&lt;&gt;"",入力シート!$J31&lt;&gt;""),入力シート!$J31,"")</f>
        <v/>
      </c>
      <c r="M25" s="2" t="str">
        <f>IF(AND($B25&lt;&gt;"",$D25&lt;&gt;38,入力シート!$K31&lt;&gt;""),入力シート!$K31,"")</f>
        <v/>
      </c>
      <c r="N25" s="2" t="str">
        <f>IF(D25=34,入力シート!L31,"")</f>
        <v/>
      </c>
      <c r="O25" s="2" t="str">
        <f>IF(AND($B25&lt;&gt;"",$D25=37,入力シート!$Q31&lt;&gt;""),入力シート!$Q31,"")</f>
        <v/>
      </c>
      <c r="P25" s="2" t="str">
        <f>IF(AND($B25&lt;&gt;"",$D25=37,入力シート!$R31&lt;&gt;""),入力シート!$R31,"")</f>
        <v/>
      </c>
      <c r="Q25" s="2" t="str">
        <f>IF(AND($B25&lt;&gt;"",$D25=37,入力シート!$S31&lt;&gt;""),入力シート!$S31,"")</f>
        <v/>
      </c>
      <c r="R25" s="2" t="str">
        <f>IF(AND($B25&lt;&gt;"",$D25=37,入力シート!$T31&lt;&gt;""),入力シート!$T31,"")</f>
        <v/>
      </c>
      <c r="S25" s="2" t="str">
        <f>IF(AND($B25&lt;&gt;"",$D25=37,入力シート!$U31&lt;&gt;""),入力シート!$U31,"")</f>
        <v/>
      </c>
      <c r="T25" s="2" t="str">
        <f>IF(AND($B25&lt;&gt;"",$D25=37,入力シート!$V31&lt;&gt;""),入力シート!$V31,"")</f>
        <v/>
      </c>
      <c r="U25" s="2" t="str">
        <f>IF(AND($B25&lt;&gt;"",$D25=37,入力シート!$W31&lt;&gt;""),入力シート!$W31,"")</f>
        <v/>
      </c>
      <c r="V25" s="27" t="str">
        <f>IF(OR(AND(AK25=4,SUM(入力シート!Y31:Z31)&gt;0),AND(入力シート!Y31&lt;&gt;"",入力シート!AB31&lt;&gt;"",入力シート!AE31&lt;&gt;"")),入力シート!X31,"")</f>
        <v/>
      </c>
      <c r="W25" s="27" t="str">
        <f ca="1">IF(AND($B25&lt;&gt;"",$D25=37,入力シート!$AA31&lt;&gt;"",入力シート!Y31&lt;&gt;"",入力シート!AB31&lt;&gt;"",入力シート!AE31&lt;&gt;""),入力シート!$AA31,"")</f>
        <v/>
      </c>
      <c r="X25" s="27" t="str">
        <f ca="1">IF(AND($B25&lt;&gt;"",$D25=37,入力シート!$AD31&lt;&gt;"",入力シート!Y31&lt;&gt;"",入力シート!AB31&lt;&gt;"",入力シート!AE31&lt;&gt;""),入力シート!$AD31,"")</f>
        <v/>
      </c>
      <c r="Y25" s="27" t="str">
        <f>IF(OR(AND(AK25=4,SUM(入力シート!Y31:Z31)&gt;0),AND(入力シート!Y31&lt;&gt;"",入力シート!AB31&lt;&gt;"",入力シート!AE31&lt;&gt;"")),入力シート!Y31,"")</f>
        <v/>
      </c>
      <c r="Z25" s="27" t="str">
        <f>IF(AND($B25&lt;&gt;"",$D25=37,入力シート!Y31&lt;&gt;"",入力シート!$AB31&lt;&gt;"",入力シート!AE31&lt;&gt;""),入力シート!$AB31,"")</f>
        <v/>
      </c>
      <c r="AA25" s="27" t="str">
        <f>IF(AND($B25&lt;&gt;"",$D25=37,入力シート!Y31&lt;&gt;"",入力シート!AB31&lt;&gt;"",入力シート!$AE31&lt;&gt;""),入力シート!$AE31,"")</f>
        <v/>
      </c>
      <c r="AB25" s="27" t="str">
        <f>IF(OR(AND(AK25=4,SUM(入力シート!Y31:Z31)&gt;0),AND(入力シート!Z31&lt;&gt;"",入力シート!Y31&lt;&gt;"",入力シート!AB31&lt;&gt;"",入力シート!AE31&lt;&gt;"")),入力シート!Z31,"")</f>
        <v/>
      </c>
      <c r="AC25" s="27" t="str">
        <f>IF(AND($B25&lt;&gt;"",$D25=37,入力シート!$AC31&lt;&gt;"",入力シート!Y31&lt;&gt;"",入力シート!AB31&lt;&gt;"",入力シート!AE31&lt;&gt;""),入力シート!$AC31,"")</f>
        <v/>
      </c>
      <c r="AD25" s="27" t="str">
        <f>IF(AND($B25&lt;&gt;"",$D25=37,入力シート!$AF31&lt;&gt;"",入力シート!Y31&lt;&gt;"",入力シート!AB31&lt;&gt;"",入力シート!AE31&lt;&gt;""),入力シート!$AF31,"")</f>
        <v/>
      </c>
      <c r="AE25" s="2" t="str">
        <f t="shared" si="0"/>
        <v/>
      </c>
      <c r="AF25" s="2" t="str">
        <f t="shared" si="1"/>
        <v/>
      </c>
      <c r="AG25" s="2" t="str">
        <f t="shared" si="2"/>
        <v/>
      </c>
      <c r="AH25" s="2" t="str">
        <f t="shared" si="3"/>
        <v/>
      </c>
      <c r="AI25" s="2" t="str">
        <f>IF(AND($AK25&gt;1,$AK25&lt;5,入力シート!$P31&lt;&gt;""),入力シート!$P31,"")</f>
        <v/>
      </c>
      <c r="AJ25" s="2" t="str">
        <f>IF(AND($AI25=1,入力シート!$AH31&lt;&gt;""),入力シート!$AH31,入力シート!$AG31)</f>
        <v/>
      </c>
      <c r="AK25" s="2" t="str">
        <f>IF(AND($B25&lt;&gt;"",$D25=37,入力シート!$N31&lt;&gt;""),入力シート!$N31,"")</f>
        <v/>
      </c>
      <c r="AS25" s="2" t="str">
        <f>IF($AK25=1,入力シート!$O31,"")</f>
        <v/>
      </c>
      <c r="AV25" s="2" t="str">
        <f t="shared" si="4"/>
        <v/>
      </c>
    </row>
    <row r="26" spans="1:48">
      <c r="A26" s="2" t="str">
        <f>IF(AND($B26&lt;&gt;"",入力シート!$M32&lt;&gt;""),入力シート!$M32,"")</f>
        <v/>
      </c>
      <c r="B26" s="2" t="str">
        <f>IF(COUNTA(入力シート!$A32),入力シート!$A32,"")</f>
        <v/>
      </c>
      <c r="C26" s="2" t="str">
        <f>IF($B26="","",入力シート!$C32)</f>
        <v/>
      </c>
      <c r="D26" s="2" t="str">
        <f>IF($B26="","",入力シート!$E32)</f>
        <v/>
      </c>
      <c r="E26" s="2" t="str">
        <f>IF($B26="","",IF(入力シート!$F32=1,2,3))</f>
        <v/>
      </c>
      <c r="F26" s="2" t="str">
        <f>IF($B26="","",入力シート!$D32)</f>
        <v/>
      </c>
      <c r="G26" s="2" t="str">
        <f>IF(OR(B26="",入力シート!G32=""),"",入力シート!G32)</f>
        <v/>
      </c>
      <c r="J26" s="2" t="str">
        <f>IF(OR(B26="",入力シート!I32=""),"",入力シート!I32)</f>
        <v/>
      </c>
      <c r="K26" s="2" t="str">
        <f>IF(AND($B26&lt;&gt;"",入力シート!$B32&lt;&gt;""),入力シート!$B32,"")</f>
        <v/>
      </c>
      <c r="L26" s="2" t="str">
        <f>IF(AND($B26&lt;&gt;"",入力シート!$J32&lt;&gt;""),入力シート!$J32,"")</f>
        <v/>
      </c>
      <c r="M26" s="2" t="str">
        <f>IF(AND($B26&lt;&gt;"",$D26&lt;&gt;38,入力シート!$K32&lt;&gt;""),入力シート!$K32,"")</f>
        <v/>
      </c>
      <c r="N26" s="2" t="str">
        <f>IF(D26=34,入力シート!L32,"")</f>
        <v/>
      </c>
      <c r="O26" s="2" t="str">
        <f>IF(AND($B26&lt;&gt;"",$D26=37,入力シート!$Q32&lt;&gt;""),入力シート!$Q32,"")</f>
        <v/>
      </c>
      <c r="P26" s="2" t="str">
        <f>IF(AND($B26&lt;&gt;"",$D26=37,入力シート!$R32&lt;&gt;""),入力シート!$R32,"")</f>
        <v/>
      </c>
      <c r="Q26" s="2" t="str">
        <f>IF(AND($B26&lt;&gt;"",$D26=37,入力シート!$S32&lt;&gt;""),入力シート!$S32,"")</f>
        <v/>
      </c>
      <c r="R26" s="2" t="str">
        <f>IF(AND($B26&lt;&gt;"",$D26=37,入力シート!$T32&lt;&gt;""),入力シート!$T32,"")</f>
        <v/>
      </c>
      <c r="S26" s="2" t="str">
        <f>IF(AND($B26&lt;&gt;"",$D26=37,入力シート!$U32&lt;&gt;""),入力シート!$U32,"")</f>
        <v/>
      </c>
      <c r="T26" s="2" t="str">
        <f>IF(AND($B26&lt;&gt;"",$D26=37,入力シート!$V32&lt;&gt;""),入力シート!$V32,"")</f>
        <v/>
      </c>
      <c r="U26" s="2" t="str">
        <f>IF(AND($B26&lt;&gt;"",$D26=37,入力シート!$W32&lt;&gt;""),入力シート!$W32,"")</f>
        <v/>
      </c>
      <c r="V26" s="27" t="str">
        <f>IF(OR(AND(AK26=4,SUM(入力シート!Y32:Z32)&gt;0),AND(入力シート!Y32&lt;&gt;"",入力シート!AB32&lt;&gt;"",入力シート!AE32&lt;&gt;"")),入力シート!X32,"")</f>
        <v/>
      </c>
      <c r="W26" s="27" t="str">
        <f ca="1">IF(AND($B26&lt;&gt;"",$D26=37,入力シート!$AA32&lt;&gt;"",入力シート!Y32&lt;&gt;"",入力シート!AB32&lt;&gt;"",入力シート!AE32&lt;&gt;""),入力シート!$AA32,"")</f>
        <v/>
      </c>
      <c r="X26" s="27" t="str">
        <f ca="1">IF(AND($B26&lt;&gt;"",$D26=37,入力シート!$AD32&lt;&gt;"",入力シート!Y32&lt;&gt;"",入力シート!AB32&lt;&gt;"",入力シート!AE32&lt;&gt;""),入力シート!$AD32,"")</f>
        <v/>
      </c>
      <c r="Y26" s="27" t="str">
        <f>IF(OR(AND(AK26=4,SUM(入力シート!Y32:Z32)&gt;0),AND(入力シート!Y32&lt;&gt;"",入力シート!AB32&lt;&gt;"",入力シート!AE32&lt;&gt;"")),入力シート!Y32,"")</f>
        <v/>
      </c>
      <c r="Z26" s="27" t="str">
        <f>IF(AND($B26&lt;&gt;"",$D26=37,入力シート!Y32&lt;&gt;"",入力シート!$AB32&lt;&gt;"",入力シート!AE32&lt;&gt;""),入力シート!$AB32,"")</f>
        <v/>
      </c>
      <c r="AA26" s="27" t="str">
        <f>IF(AND($B26&lt;&gt;"",$D26=37,入力シート!Y32&lt;&gt;"",入力シート!AB32&lt;&gt;"",入力シート!$AE32&lt;&gt;""),入力シート!$AE32,"")</f>
        <v/>
      </c>
      <c r="AB26" s="27" t="str">
        <f>IF(OR(AND(AK26=4,SUM(入力シート!Y32:Z32)&gt;0),AND(入力シート!Z32&lt;&gt;"",入力シート!Y32&lt;&gt;"",入力シート!AB32&lt;&gt;"",入力シート!AE32&lt;&gt;"")),入力シート!Z32,"")</f>
        <v/>
      </c>
      <c r="AC26" s="27" t="str">
        <f>IF(AND($B26&lt;&gt;"",$D26=37,入力シート!$AC32&lt;&gt;"",入力シート!Y32&lt;&gt;"",入力シート!AB32&lt;&gt;"",入力シート!AE32&lt;&gt;""),入力シート!$AC32,"")</f>
        <v/>
      </c>
      <c r="AD26" s="27" t="str">
        <f>IF(AND($B26&lt;&gt;"",$D26=37,入力シート!$AF32&lt;&gt;"",入力シート!Y32&lt;&gt;"",入力シート!AB32&lt;&gt;"",入力シート!AE32&lt;&gt;""),入力シート!$AF32,"")</f>
        <v/>
      </c>
      <c r="AE26" s="2" t="str">
        <f t="shared" si="0"/>
        <v/>
      </c>
      <c r="AF26" s="2" t="str">
        <f t="shared" si="1"/>
        <v/>
      </c>
      <c r="AG26" s="2" t="str">
        <f t="shared" si="2"/>
        <v/>
      </c>
      <c r="AH26" s="2" t="str">
        <f t="shared" si="3"/>
        <v/>
      </c>
      <c r="AI26" s="2" t="str">
        <f>IF(AND($AK26&gt;1,$AK26&lt;5,入力シート!$P32&lt;&gt;""),入力シート!$P32,"")</f>
        <v/>
      </c>
      <c r="AJ26" s="2" t="str">
        <f>IF(AND($AI26=1,入力シート!$AH32&lt;&gt;""),入力シート!$AH32,入力シート!$AG32)</f>
        <v/>
      </c>
      <c r="AK26" s="2" t="str">
        <f>IF(AND($B26&lt;&gt;"",$D26=37,入力シート!$N32&lt;&gt;""),入力シート!$N32,"")</f>
        <v/>
      </c>
      <c r="AS26" s="2" t="str">
        <f>IF($AK26=1,入力シート!$O32,"")</f>
        <v/>
      </c>
      <c r="AV26" s="2" t="str">
        <f t="shared" si="4"/>
        <v/>
      </c>
    </row>
    <row r="27" spans="1:48">
      <c r="A27" s="2" t="str">
        <f>IF(AND($B27&lt;&gt;"",入力シート!$M33&lt;&gt;""),入力シート!$M33,"")</f>
        <v/>
      </c>
      <c r="B27" s="2" t="str">
        <f>IF(COUNTA(入力シート!$A33),入力シート!$A33,"")</f>
        <v/>
      </c>
      <c r="C27" s="2" t="str">
        <f>IF($B27="","",入力シート!$C33)</f>
        <v/>
      </c>
      <c r="D27" s="2" t="str">
        <f>IF($B27="","",入力シート!$E33)</f>
        <v/>
      </c>
      <c r="E27" s="2" t="str">
        <f>IF($B27="","",IF(入力シート!$F33=1,2,3))</f>
        <v/>
      </c>
      <c r="F27" s="2" t="str">
        <f>IF($B27="","",入力シート!$D33)</f>
        <v/>
      </c>
      <c r="G27" s="2" t="str">
        <f>IF(OR(B27="",入力シート!G33=""),"",入力シート!G33)</f>
        <v/>
      </c>
      <c r="J27" s="2" t="str">
        <f>IF(OR(B27="",入力シート!I33=""),"",入力シート!I33)</f>
        <v/>
      </c>
      <c r="K27" s="2" t="str">
        <f>IF(AND($B27&lt;&gt;"",入力シート!$B33&lt;&gt;""),入力シート!$B33,"")</f>
        <v/>
      </c>
      <c r="L27" s="2" t="str">
        <f>IF(AND($B27&lt;&gt;"",入力シート!$J33&lt;&gt;""),入力シート!$J33,"")</f>
        <v/>
      </c>
      <c r="M27" s="2" t="str">
        <f>IF(AND($B27&lt;&gt;"",$D27&lt;&gt;38,入力シート!$K33&lt;&gt;""),入力シート!$K33,"")</f>
        <v/>
      </c>
      <c r="N27" s="2" t="str">
        <f>IF(D27=34,入力シート!L33,"")</f>
        <v/>
      </c>
      <c r="O27" s="2" t="str">
        <f>IF(AND($B27&lt;&gt;"",$D27=37,入力シート!$Q33&lt;&gt;""),入力シート!$Q33,"")</f>
        <v/>
      </c>
      <c r="P27" s="2" t="str">
        <f>IF(AND($B27&lt;&gt;"",$D27=37,入力シート!$R33&lt;&gt;""),入力シート!$R33,"")</f>
        <v/>
      </c>
      <c r="Q27" s="2" t="str">
        <f>IF(AND($B27&lt;&gt;"",$D27=37,入力シート!$S33&lt;&gt;""),入力シート!$S33,"")</f>
        <v/>
      </c>
      <c r="R27" s="2" t="str">
        <f>IF(AND($B27&lt;&gt;"",$D27=37,入力シート!$T33&lt;&gt;""),入力シート!$T33,"")</f>
        <v/>
      </c>
      <c r="S27" s="2" t="str">
        <f>IF(AND($B27&lt;&gt;"",$D27=37,入力シート!$U33&lt;&gt;""),入力シート!$U33,"")</f>
        <v/>
      </c>
      <c r="T27" s="2" t="str">
        <f>IF(AND($B27&lt;&gt;"",$D27=37,入力シート!$V33&lt;&gt;""),入力シート!$V33,"")</f>
        <v/>
      </c>
      <c r="U27" s="2" t="str">
        <f>IF(AND($B27&lt;&gt;"",$D27=37,入力シート!$W33&lt;&gt;""),入力シート!$W33,"")</f>
        <v/>
      </c>
      <c r="V27" s="27" t="str">
        <f>IF(OR(AND(AK27=4,SUM(入力シート!Y33:Z33)&gt;0),AND(入力シート!Y33&lt;&gt;"",入力シート!AB33&lt;&gt;"",入力シート!AE33&lt;&gt;"")),入力シート!X33,"")</f>
        <v/>
      </c>
      <c r="W27" s="27" t="str">
        <f ca="1">IF(AND($B27&lt;&gt;"",$D27=37,入力シート!$AA33&lt;&gt;"",入力シート!Y33&lt;&gt;"",入力シート!AB33&lt;&gt;"",入力シート!AE33&lt;&gt;""),入力シート!$AA33,"")</f>
        <v/>
      </c>
      <c r="X27" s="27" t="str">
        <f ca="1">IF(AND($B27&lt;&gt;"",$D27=37,入力シート!$AD33&lt;&gt;"",入力シート!Y33&lt;&gt;"",入力シート!AB33&lt;&gt;"",入力シート!AE33&lt;&gt;""),入力シート!$AD33,"")</f>
        <v/>
      </c>
      <c r="Y27" s="27" t="str">
        <f>IF(OR(AND(AK27=4,SUM(入力シート!Y33:Z33)&gt;0),AND(入力シート!Y33&lt;&gt;"",入力シート!AB33&lt;&gt;"",入力シート!AE33&lt;&gt;"")),入力シート!Y33,"")</f>
        <v/>
      </c>
      <c r="Z27" s="27" t="str">
        <f>IF(AND($B27&lt;&gt;"",$D27=37,入力シート!Y33&lt;&gt;"",入力シート!$AB33&lt;&gt;"",入力シート!AE33&lt;&gt;""),入力シート!$AB33,"")</f>
        <v/>
      </c>
      <c r="AA27" s="27" t="str">
        <f>IF(AND($B27&lt;&gt;"",$D27=37,入力シート!Y33&lt;&gt;"",入力シート!AB33&lt;&gt;"",入力シート!$AE33&lt;&gt;""),入力シート!$AE33,"")</f>
        <v/>
      </c>
      <c r="AB27" s="27" t="str">
        <f>IF(OR(AND(AK27=4,SUM(入力シート!Y33:Z33)&gt;0),AND(入力シート!Z33&lt;&gt;"",入力シート!Y33&lt;&gt;"",入力シート!AB33&lt;&gt;"",入力シート!AE33&lt;&gt;"")),入力シート!Z33,"")</f>
        <v/>
      </c>
      <c r="AC27" s="27" t="str">
        <f>IF(AND($B27&lt;&gt;"",$D27=37,入力シート!$AC33&lt;&gt;"",入力シート!Y33&lt;&gt;"",入力シート!AB33&lt;&gt;"",入力シート!AE33&lt;&gt;""),入力シート!$AC33,"")</f>
        <v/>
      </c>
      <c r="AD27" s="27" t="str">
        <f>IF(AND($B27&lt;&gt;"",$D27=37,入力シート!$AF33&lt;&gt;"",入力シート!Y33&lt;&gt;"",入力シート!AB33&lt;&gt;"",入力シート!AE33&lt;&gt;""),入力シート!$AF33,"")</f>
        <v/>
      </c>
      <c r="AE27" s="2" t="str">
        <f t="shared" si="0"/>
        <v/>
      </c>
      <c r="AF27" s="2" t="str">
        <f t="shared" si="1"/>
        <v/>
      </c>
      <c r="AG27" s="2" t="str">
        <f t="shared" si="2"/>
        <v/>
      </c>
      <c r="AH27" s="2" t="str">
        <f t="shared" si="3"/>
        <v/>
      </c>
      <c r="AI27" s="2" t="str">
        <f>IF(AND($AK27&gt;1,$AK27&lt;5,入力シート!$P33&lt;&gt;""),入力シート!$P33,"")</f>
        <v/>
      </c>
      <c r="AJ27" s="2" t="str">
        <f>IF(AND($AI27=1,入力シート!$AH33&lt;&gt;""),入力シート!$AH33,入力シート!$AG33)</f>
        <v/>
      </c>
      <c r="AK27" s="2" t="str">
        <f>IF(AND($B27&lt;&gt;"",$D27=37,入力シート!$N33&lt;&gt;""),入力シート!$N33,"")</f>
        <v/>
      </c>
      <c r="AS27" s="2" t="str">
        <f>IF($AK27=1,入力シート!$O33,"")</f>
        <v/>
      </c>
      <c r="AV27" s="2" t="str">
        <f t="shared" si="4"/>
        <v/>
      </c>
    </row>
    <row r="28" spans="1:48">
      <c r="A28" s="2" t="str">
        <f>IF(AND($B28&lt;&gt;"",入力シート!$M34&lt;&gt;""),入力シート!$M34,"")</f>
        <v/>
      </c>
      <c r="B28" s="2" t="str">
        <f>IF(COUNTA(入力シート!$A34),入力シート!$A34,"")</f>
        <v/>
      </c>
      <c r="C28" s="2" t="str">
        <f>IF($B28="","",入力シート!$C34)</f>
        <v/>
      </c>
      <c r="D28" s="2" t="str">
        <f>IF($B28="","",入力シート!$E34)</f>
        <v/>
      </c>
      <c r="E28" s="2" t="str">
        <f>IF($B28="","",IF(入力シート!$F34=1,2,3))</f>
        <v/>
      </c>
      <c r="F28" s="2" t="str">
        <f>IF($B28="","",入力シート!$D34)</f>
        <v/>
      </c>
      <c r="G28" s="2" t="str">
        <f>IF(OR(B28="",入力シート!G34=""),"",入力シート!G34)</f>
        <v/>
      </c>
      <c r="J28" s="2" t="str">
        <f>IF(OR(B28="",入力シート!I34=""),"",入力シート!I34)</f>
        <v/>
      </c>
      <c r="K28" s="2" t="str">
        <f>IF(AND($B28&lt;&gt;"",入力シート!$B34&lt;&gt;""),入力シート!$B34,"")</f>
        <v/>
      </c>
      <c r="L28" s="2" t="str">
        <f>IF(AND($B28&lt;&gt;"",入力シート!$J34&lt;&gt;""),入力シート!$J34,"")</f>
        <v/>
      </c>
      <c r="M28" s="2" t="str">
        <f>IF(AND($B28&lt;&gt;"",$D28&lt;&gt;38,入力シート!$K34&lt;&gt;""),入力シート!$K34,"")</f>
        <v/>
      </c>
      <c r="N28" s="2" t="str">
        <f>IF(D28=34,入力シート!L34,"")</f>
        <v/>
      </c>
      <c r="O28" s="2" t="str">
        <f>IF(AND($B28&lt;&gt;"",$D28=37,入力シート!$Q34&lt;&gt;""),入力シート!$Q34,"")</f>
        <v/>
      </c>
      <c r="P28" s="2" t="str">
        <f>IF(AND($B28&lt;&gt;"",$D28=37,入力シート!$R34&lt;&gt;""),入力シート!$R34,"")</f>
        <v/>
      </c>
      <c r="Q28" s="2" t="str">
        <f>IF(AND($B28&lt;&gt;"",$D28=37,入力シート!$S34&lt;&gt;""),入力シート!$S34,"")</f>
        <v/>
      </c>
      <c r="R28" s="2" t="str">
        <f>IF(AND($B28&lt;&gt;"",$D28=37,入力シート!$T34&lt;&gt;""),入力シート!$T34,"")</f>
        <v/>
      </c>
      <c r="S28" s="2" t="str">
        <f>IF(AND($B28&lt;&gt;"",$D28=37,入力シート!$U34&lt;&gt;""),入力シート!$U34,"")</f>
        <v/>
      </c>
      <c r="T28" s="2" t="str">
        <f>IF(AND($B28&lt;&gt;"",$D28=37,入力シート!$V34&lt;&gt;""),入力シート!$V34,"")</f>
        <v/>
      </c>
      <c r="U28" s="2" t="str">
        <f>IF(AND($B28&lt;&gt;"",$D28=37,入力シート!$W34&lt;&gt;""),入力シート!$W34,"")</f>
        <v/>
      </c>
      <c r="V28" s="27" t="str">
        <f>IF(OR(AND(AK28=4,SUM(入力シート!Y34:Z34)&gt;0),AND(入力シート!Y34&lt;&gt;"",入力シート!AB34&lt;&gt;"",入力シート!AE34&lt;&gt;"")),入力シート!X34,"")</f>
        <v/>
      </c>
      <c r="W28" s="27" t="str">
        <f ca="1">IF(AND($B28&lt;&gt;"",$D28=37,入力シート!$AA34&lt;&gt;"",入力シート!Y34&lt;&gt;"",入力シート!AB34&lt;&gt;"",入力シート!AE34&lt;&gt;""),入力シート!$AA34,"")</f>
        <v/>
      </c>
      <c r="X28" s="27" t="str">
        <f ca="1">IF(AND($B28&lt;&gt;"",$D28=37,入力シート!$AD34&lt;&gt;"",入力シート!Y34&lt;&gt;"",入力シート!AB34&lt;&gt;"",入力シート!AE34&lt;&gt;""),入力シート!$AD34,"")</f>
        <v/>
      </c>
      <c r="Y28" s="27" t="str">
        <f>IF(OR(AND(AK28=4,SUM(入力シート!Y34:Z34)&gt;0),AND(入力シート!Y34&lt;&gt;"",入力シート!AB34&lt;&gt;"",入力シート!AE34&lt;&gt;"")),入力シート!Y34,"")</f>
        <v/>
      </c>
      <c r="Z28" s="27" t="str">
        <f>IF(AND($B28&lt;&gt;"",$D28=37,入力シート!Y34&lt;&gt;"",入力シート!$AB34&lt;&gt;"",入力シート!AE34&lt;&gt;""),入力シート!$AB34,"")</f>
        <v/>
      </c>
      <c r="AA28" s="27" t="str">
        <f>IF(AND($B28&lt;&gt;"",$D28=37,入力シート!Y34&lt;&gt;"",入力シート!AB34&lt;&gt;"",入力シート!$AE34&lt;&gt;""),入力シート!$AE34,"")</f>
        <v/>
      </c>
      <c r="AB28" s="27" t="str">
        <f>IF(OR(AND(AK28=4,SUM(入力シート!Y34:Z34)&gt;0),AND(入力シート!Z34&lt;&gt;"",入力シート!Y34&lt;&gt;"",入力シート!AB34&lt;&gt;"",入力シート!AE34&lt;&gt;"")),入力シート!Z34,"")</f>
        <v/>
      </c>
      <c r="AC28" s="27" t="str">
        <f>IF(AND($B28&lt;&gt;"",$D28=37,入力シート!$AC34&lt;&gt;"",入力シート!Y34&lt;&gt;"",入力シート!AB34&lt;&gt;"",入力シート!AE34&lt;&gt;""),入力シート!$AC34,"")</f>
        <v/>
      </c>
      <c r="AD28" s="27" t="str">
        <f>IF(AND($B28&lt;&gt;"",$D28=37,入力シート!$AF34&lt;&gt;"",入力シート!Y34&lt;&gt;"",入力シート!AB34&lt;&gt;"",入力シート!AE34&lt;&gt;""),入力シート!$AF34,"")</f>
        <v/>
      </c>
      <c r="AE28" s="2" t="str">
        <f t="shared" si="0"/>
        <v/>
      </c>
      <c r="AF28" s="2" t="str">
        <f t="shared" si="1"/>
        <v/>
      </c>
      <c r="AG28" s="2" t="str">
        <f t="shared" si="2"/>
        <v/>
      </c>
      <c r="AH28" s="2" t="str">
        <f t="shared" si="3"/>
        <v/>
      </c>
      <c r="AI28" s="2" t="str">
        <f>IF(AND($AK28&gt;1,$AK28&lt;5,入力シート!$P34&lt;&gt;""),入力シート!$P34,"")</f>
        <v/>
      </c>
      <c r="AJ28" s="2" t="str">
        <f>IF(AND($AI28=1,入力シート!$AH34&lt;&gt;""),入力シート!$AH34,入力シート!$AG34)</f>
        <v/>
      </c>
      <c r="AK28" s="2" t="str">
        <f>IF(AND($B28&lt;&gt;"",$D28=37,入力シート!$N34&lt;&gt;""),入力シート!$N34,"")</f>
        <v/>
      </c>
      <c r="AS28" s="2" t="str">
        <f>IF($AK28=1,入力シート!$O34,"")</f>
        <v/>
      </c>
      <c r="AV28" s="2" t="str">
        <f t="shared" si="4"/>
        <v/>
      </c>
    </row>
    <row r="29" spans="1:48">
      <c r="A29" s="2" t="str">
        <f>IF(AND($B29&lt;&gt;"",入力シート!$M35&lt;&gt;""),入力シート!$M35,"")</f>
        <v/>
      </c>
      <c r="B29" s="2" t="str">
        <f>IF(COUNTA(入力シート!$A35),入力シート!$A35,"")</f>
        <v/>
      </c>
      <c r="C29" s="2" t="str">
        <f>IF($B29="","",入力シート!$C35)</f>
        <v/>
      </c>
      <c r="D29" s="2" t="str">
        <f>IF($B29="","",入力シート!$E35)</f>
        <v/>
      </c>
      <c r="E29" s="2" t="str">
        <f>IF($B29="","",IF(入力シート!$F35=1,2,3))</f>
        <v/>
      </c>
      <c r="F29" s="2" t="str">
        <f>IF($B29="","",入力シート!$D35)</f>
        <v/>
      </c>
      <c r="G29" s="2" t="str">
        <f>IF(OR(B29="",入力シート!G35=""),"",入力シート!G35)</f>
        <v/>
      </c>
      <c r="J29" s="2" t="str">
        <f>IF(OR(B29="",入力シート!I35=""),"",入力シート!I35)</f>
        <v/>
      </c>
      <c r="K29" s="2" t="str">
        <f>IF(AND($B29&lt;&gt;"",入力シート!$B35&lt;&gt;""),入力シート!$B35,"")</f>
        <v/>
      </c>
      <c r="L29" s="2" t="str">
        <f>IF(AND($B29&lt;&gt;"",入力シート!$J35&lt;&gt;""),入力シート!$J35,"")</f>
        <v/>
      </c>
      <c r="M29" s="2" t="str">
        <f>IF(AND($B29&lt;&gt;"",$D29&lt;&gt;38,入力シート!$K35&lt;&gt;""),入力シート!$K35,"")</f>
        <v/>
      </c>
      <c r="N29" s="2" t="str">
        <f>IF(D29=34,入力シート!L35,"")</f>
        <v/>
      </c>
      <c r="O29" s="2" t="str">
        <f>IF(AND($B29&lt;&gt;"",$D29=37,入力シート!$Q35&lt;&gt;""),入力シート!$Q35,"")</f>
        <v/>
      </c>
      <c r="P29" s="2" t="str">
        <f>IF(AND($B29&lt;&gt;"",$D29=37,入力シート!$R35&lt;&gt;""),入力シート!$R35,"")</f>
        <v/>
      </c>
      <c r="Q29" s="2" t="str">
        <f>IF(AND($B29&lt;&gt;"",$D29=37,入力シート!$S35&lt;&gt;""),入力シート!$S35,"")</f>
        <v/>
      </c>
      <c r="R29" s="2" t="str">
        <f>IF(AND($B29&lt;&gt;"",$D29=37,入力シート!$T35&lt;&gt;""),入力シート!$T35,"")</f>
        <v/>
      </c>
      <c r="S29" s="2" t="str">
        <f>IF(AND($B29&lt;&gt;"",$D29=37,入力シート!$U35&lt;&gt;""),入力シート!$U35,"")</f>
        <v/>
      </c>
      <c r="T29" s="2" t="str">
        <f>IF(AND($B29&lt;&gt;"",$D29=37,入力シート!$V35&lt;&gt;""),入力シート!$V35,"")</f>
        <v/>
      </c>
      <c r="U29" s="2" t="str">
        <f>IF(AND($B29&lt;&gt;"",$D29=37,入力シート!$W35&lt;&gt;""),入力シート!$W35,"")</f>
        <v/>
      </c>
      <c r="V29" s="27" t="str">
        <f>IF(OR(AND(AK29=4,SUM(入力シート!Y35:Z35)&gt;0),AND(入力シート!Y35&lt;&gt;"",入力シート!AB35&lt;&gt;"",入力シート!AE35&lt;&gt;"")),入力シート!X35,"")</f>
        <v/>
      </c>
      <c r="W29" s="27" t="str">
        <f ca="1">IF(AND($B29&lt;&gt;"",$D29=37,入力シート!$AA35&lt;&gt;"",入力シート!Y35&lt;&gt;"",入力シート!AB35&lt;&gt;"",入力シート!AE35&lt;&gt;""),入力シート!$AA35,"")</f>
        <v/>
      </c>
      <c r="X29" s="27" t="str">
        <f ca="1">IF(AND($B29&lt;&gt;"",$D29=37,入力シート!$AD35&lt;&gt;"",入力シート!Y35&lt;&gt;"",入力シート!AB35&lt;&gt;"",入力シート!AE35&lt;&gt;""),入力シート!$AD35,"")</f>
        <v/>
      </c>
      <c r="Y29" s="27" t="str">
        <f>IF(OR(AND(AK29=4,SUM(入力シート!Y35:Z35)&gt;0),AND(入力シート!Y35&lt;&gt;"",入力シート!AB35&lt;&gt;"",入力シート!AE35&lt;&gt;"")),入力シート!Y35,"")</f>
        <v/>
      </c>
      <c r="Z29" s="27" t="str">
        <f>IF(AND($B29&lt;&gt;"",$D29=37,入力シート!Y35&lt;&gt;"",入力シート!$AB35&lt;&gt;"",入力シート!AE35&lt;&gt;""),入力シート!$AB35,"")</f>
        <v/>
      </c>
      <c r="AA29" s="27" t="str">
        <f>IF(AND($B29&lt;&gt;"",$D29=37,入力シート!Y35&lt;&gt;"",入力シート!AB35&lt;&gt;"",入力シート!$AE35&lt;&gt;""),入力シート!$AE35,"")</f>
        <v/>
      </c>
      <c r="AB29" s="27" t="str">
        <f>IF(OR(AND(AK29=4,SUM(入力シート!Y35:Z35)&gt;0),AND(入力シート!Z35&lt;&gt;"",入力シート!Y35&lt;&gt;"",入力シート!AB35&lt;&gt;"",入力シート!AE35&lt;&gt;"")),入力シート!Z35,"")</f>
        <v/>
      </c>
      <c r="AC29" s="27" t="str">
        <f>IF(AND($B29&lt;&gt;"",$D29=37,入力シート!$AC35&lt;&gt;"",入力シート!Y35&lt;&gt;"",入力シート!AB35&lt;&gt;"",入力シート!AE35&lt;&gt;""),入力シート!$AC35,"")</f>
        <v/>
      </c>
      <c r="AD29" s="27" t="str">
        <f>IF(AND($B29&lt;&gt;"",$D29=37,入力シート!$AF35&lt;&gt;"",入力シート!Y35&lt;&gt;"",入力シート!AB35&lt;&gt;"",入力シート!AE35&lt;&gt;""),入力シート!$AF35,"")</f>
        <v/>
      </c>
      <c r="AE29" s="2" t="str">
        <f t="shared" si="0"/>
        <v/>
      </c>
      <c r="AF29" s="2" t="str">
        <f t="shared" si="1"/>
        <v/>
      </c>
      <c r="AG29" s="2" t="str">
        <f t="shared" si="2"/>
        <v/>
      </c>
      <c r="AH29" s="2" t="str">
        <f t="shared" si="3"/>
        <v/>
      </c>
      <c r="AI29" s="2" t="str">
        <f>IF(AND($AK29&gt;1,$AK29&lt;5,入力シート!$P35&lt;&gt;""),入力シート!$P35,"")</f>
        <v/>
      </c>
      <c r="AJ29" s="2" t="str">
        <f>IF(AND($AI29=1,入力シート!$AH35&lt;&gt;""),入力シート!$AH35,入力シート!$AG35)</f>
        <v/>
      </c>
      <c r="AK29" s="2" t="str">
        <f>IF(AND($B29&lt;&gt;"",$D29=37,入力シート!$N35&lt;&gt;""),入力シート!$N35,"")</f>
        <v/>
      </c>
      <c r="AS29" s="2" t="str">
        <f>IF($AK29=1,入力シート!$O35,"")</f>
        <v/>
      </c>
      <c r="AV29" s="2" t="str">
        <f t="shared" si="4"/>
        <v/>
      </c>
    </row>
    <row r="30" spans="1:48">
      <c r="A30" s="2" t="str">
        <f>IF(AND($B30&lt;&gt;"",入力シート!$M36&lt;&gt;""),入力シート!$M36,"")</f>
        <v/>
      </c>
      <c r="B30" s="2" t="str">
        <f>IF(COUNTA(入力シート!$A36),入力シート!$A36,"")</f>
        <v/>
      </c>
      <c r="C30" s="2" t="str">
        <f>IF($B30="","",入力シート!$C36)</f>
        <v/>
      </c>
      <c r="D30" s="2" t="str">
        <f>IF($B30="","",入力シート!$E36)</f>
        <v/>
      </c>
      <c r="E30" s="2" t="str">
        <f>IF($B30="","",IF(入力シート!$F36=1,2,3))</f>
        <v/>
      </c>
      <c r="F30" s="2" t="str">
        <f>IF($B30="","",入力シート!$D36)</f>
        <v/>
      </c>
      <c r="G30" s="2" t="str">
        <f>IF(OR(B30="",入力シート!G36=""),"",入力シート!G36)</f>
        <v/>
      </c>
      <c r="J30" s="2" t="str">
        <f>IF(OR(B30="",入力シート!I36=""),"",入力シート!I36)</f>
        <v/>
      </c>
      <c r="K30" s="2" t="str">
        <f>IF(AND($B30&lt;&gt;"",入力シート!$B36&lt;&gt;""),入力シート!$B36,"")</f>
        <v/>
      </c>
      <c r="L30" s="2" t="str">
        <f>IF(AND($B30&lt;&gt;"",入力シート!$J36&lt;&gt;""),入力シート!$J36,"")</f>
        <v/>
      </c>
      <c r="M30" s="2" t="str">
        <f>IF(AND($B30&lt;&gt;"",$D30&lt;&gt;38,入力シート!$K36&lt;&gt;""),入力シート!$K36,"")</f>
        <v/>
      </c>
      <c r="N30" s="2" t="str">
        <f>IF(D30=34,入力シート!L36,"")</f>
        <v/>
      </c>
      <c r="O30" s="2" t="str">
        <f>IF(AND($B30&lt;&gt;"",$D30=37,入力シート!$Q36&lt;&gt;""),入力シート!$Q36,"")</f>
        <v/>
      </c>
      <c r="P30" s="2" t="str">
        <f>IF(AND($B30&lt;&gt;"",$D30=37,入力シート!$R36&lt;&gt;""),入力シート!$R36,"")</f>
        <v/>
      </c>
      <c r="Q30" s="2" t="str">
        <f>IF(AND($B30&lt;&gt;"",$D30=37,入力シート!$S36&lt;&gt;""),入力シート!$S36,"")</f>
        <v/>
      </c>
      <c r="R30" s="2" t="str">
        <f>IF(AND($B30&lt;&gt;"",$D30=37,入力シート!$T36&lt;&gt;""),入力シート!$T36,"")</f>
        <v/>
      </c>
      <c r="S30" s="2" t="str">
        <f>IF(AND($B30&lt;&gt;"",$D30=37,入力シート!$U36&lt;&gt;""),入力シート!$U36,"")</f>
        <v/>
      </c>
      <c r="T30" s="2" t="str">
        <f>IF(AND($B30&lt;&gt;"",$D30=37,入力シート!$V36&lt;&gt;""),入力シート!$V36,"")</f>
        <v/>
      </c>
      <c r="U30" s="2" t="str">
        <f>IF(AND($B30&lt;&gt;"",$D30=37,入力シート!$W36&lt;&gt;""),入力シート!$W36,"")</f>
        <v/>
      </c>
      <c r="V30" s="27" t="str">
        <f>IF(OR(AND(AK30=4,SUM(入力シート!Y36:Z36)&gt;0),AND(入力シート!Y36&lt;&gt;"",入力シート!AB36&lt;&gt;"",入力シート!AE36&lt;&gt;"")),入力シート!X36,"")</f>
        <v/>
      </c>
      <c r="W30" s="27" t="str">
        <f ca="1">IF(AND($B30&lt;&gt;"",$D30=37,入力シート!$AA36&lt;&gt;"",入力シート!Y36&lt;&gt;"",入力シート!AB36&lt;&gt;"",入力シート!AE36&lt;&gt;""),入力シート!$AA36,"")</f>
        <v/>
      </c>
      <c r="X30" s="27" t="str">
        <f ca="1">IF(AND($B30&lt;&gt;"",$D30=37,入力シート!$AD36&lt;&gt;"",入力シート!Y36&lt;&gt;"",入力シート!AB36&lt;&gt;"",入力シート!AE36&lt;&gt;""),入力シート!$AD36,"")</f>
        <v/>
      </c>
      <c r="Y30" s="27" t="str">
        <f>IF(OR(AND(AK30=4,SUM(入力シート!Y36:Z36)&gt;0),AND(入力シート!Y36&lt;&gt;"",入力シート!AB36&lt;&gt;"",入力シート!AE36&lt;&gt;"")),入力シート!Y36,"")</f>
        <v/>
      </c>
      <c r="Z30" s="27" t="str">
        <f>IF(AND($B30&lt;&gt;"",$D30=37,入力シート!Y36&lt;&gt;"",入力シート!$AB36&lt;&gt;"",入力シート!AE36&lt;&gt;""),入力シート!$AB36,"")</f>
        <v/>
      </c>
      <c r="AA30" s="27" t="str">
        <f>IF(AND($B30&lt;&gt;"",$D30=37,入力シート!Y36&lt;&gt;"",入力シート!AB36&lt;&gt;"",入力シート!$AE36&lt;&gt;""),入力シート!$AE36,"")</f>
        <v/>
      </c>
      <c r="AB30" s="27" t="str">
        <f>IF(OR(AND(AK30=4,SUM(入力シート!Y36:Z36)&gt;0),AND(入力シート!Z36&lt;&gt;"",入力シート!Y36&lt;&gt;"",入力シート!AB36&lt;&gt;"",入力シート!AE36&lt;&gt;"")),入力シート!Z36,"")</f>
        <v/>
      </c>
      <c r="AC30" s="27" t="str">
        <f>IF(AND($B30&lt;&gt;"",$D30=37,入力シート!$AC36&lt;&gt;"",入力シート!Y36&lt;&gt;"",入力シート!AB36&lt;&gt;"",入力シート!AE36&lt;&gt;""),入力シート!$AC36,"")</f>
        <v/>
      </c>
      <c r="AD30" s="27" t="str">
        <f>IF(AND($B30&lt;&gt;"",$D30=37,入力シート!$AF36&lt;&gt;"",入力シート!Y36&lt;&gt;"",入力シート!AB36&lt;&gt;"",入力シート!AE36&lt;&gt;""),入力シート!$AF36,"")</f>
        <v/>
      </c>
      <c r="AE30" s="2" t="str">
        <f t="shared" si="0"/>
        <v/>
      </c>
      <c r="AF30" s="2" t="str">
        <f t="shared" si="1"/>
        <v/>
      </c>
      <c r="AG30" s="2" t="str">
        <f t="shared" si="2"/>
        <v/>
      </c>
      <c r="AH30" s="2" t="str">
        <f t="shared" si="3"/>
        <v/>
      </c>
      <c r="AI30" s="2" t="str">
        <f>IF(AND($AK30&gt;1,$AK30&lt;5,入力シート!$P36&lt;&gt;""),入力シート!$P36,"")</f>
        <v/>
      </c>
      <c r="AJ30" s="2" t="str">
        <f>IF(AND($AI30=1,入力シート!$AH36&lt;&gt;""),入力シート!$AH36,入力シート!$AG36)</f>
        <v/>
      </c>
      <c r="AK30" s="2" t="str">
        <f>IF(AND($B30&lt;&gt;"",$D30=37,入力シート!$N36&lt;&gt;""),入力シート!$N36,"")</f>
        <v/>
      </c>
      <c r="AS30" s="2" t="str">
        <f>IF($AK30=1,入力シート!$O36,"")</f>
        <v/>
      </c>
      <c r="AV30" s="2" t="str">
        <f t="shared" si="4"/>
        <v/>
      </c>
    </row>
    <row r="31" spans="1:48">
      <c r="A31" s="2" t="str">
        <f>IF(AND($B31&lt;&gt;"",入力シート!$M37&lt;&gt;""),入力シート!$M37,"")</f>
        <v/>
      </c>
      <c r="B31" s="2" t="str">
        <f>IF(COUNTA(入力シート!$A37),入力シート!$A37,"")</f>
        <v/>
      </c>
      <c r="C31" s="2" t="str">
        <f>IF($B31="","",入力シート!$C37)</f>
        <v/>
      </c>
      <c r="D31" s="2" t="str">
        <f>IF($B31="","",入力シート!$E37)</f>
        <v/>
      </c>
      <c r="E31" s="2" t="str">
        <f>IF($B31="","",IF(入力シート!$F37=1,2,3))</f>
        <v/>
      </c>
      <c r="F31" s="2" t="str">
        <f>IF($B31="","",入力シート!$D37)</f>
        <v/>
      </c>
      <c r="G31" s="2" t="str">
        <f>IF(OR(B31="",入力シート!G37=""),"",入力シート!G37)</f>
        <v/>
      </c>
      <c r="J31" s="2" t="str">
        <f>IF(OR(B31="",入力シート!I37=""),"",入力シート!I37)</f>
        <v/>
      </c>
      <c r="K31" s="2" t="str">
        <f>IF(AND($B31&lt;&gt;"",入力シート!$B37&lt;&gt;""),入力シート!$B37,"")</f>
        <v/>
      </c>
      <c r="L31" s="2" t="str">
        <f>IF(AND($B31&lt;&gt;"",入力シート!$J37&lt;&gt;""),入力シート!$J37,"")</f>
        <v/>
      </c>
      <c r="M31" s="2" t="str">
        <f>IF(AND($B31&lt;&gt;"",$D31&lt;&gt;38,入力シート!$K37&lt;&gt;""),入力シート!$K37,"")</f>
        <v/>
      </c>
      <c r="N31" s="2" t="str">
        <f>IF(D31=34,入力シート!L37,"")</f>
        <v/>
      </c>
      <c r="O31" s="2" t="str">
        <f>IF(AND($B31&lt;&gt;"",$D31=37,入力シート!$Q37&lt;&gt;""),入力シート!$Q37,"")</f>
        <v/>
      </c>
      <c r="P31" s="2" t="str">
        <f>IF(AND($B31&lt;&gt;"",$D31=37,入力シート!$R37&lt;&gt;""),入力シート!$R37,"")</f>
        <v/>
      </c>
      <c r="Q31" s="2" t="str">
        <f>IF(AND($B31&lt;&gt;"",$D31=37,入力シート!$S37&lt;&gt;""),入力シート!$S37,"")</f>
        <v/>
      </c>
      <c r="R31" s="2" t="str">
        <f>IF(AND($B31&lt;&gt;"",$D31=37,入力シート!$T37&lt;&gt;""),入力シート!$T37,"")</f>
        <v/>
      </c>
      <c r="S31" s="2" t="str">
        <f>IF(AND($B31&lt;&gt;"",$D31=37,入力シート!$U37&lt;&gt;""),入力シート!$U37,"")</f>
        <v/>
      </c>
      <c r="T31" s="2" t="str">
        <f>IF(AND($B31&lt;&gt;"",$D31=37,入力シート!$V37&lt;&gt;""),入力シート!$V37,"")</f>
        <v/>
      </c>
      <c r="U31" s="2" t="str">
        <f>IF(AND($B31&lt;&gt;"",$D31=37,入力シート!$W37&lt;&gt;""),入力シート!$W37,"")</f>
        <v/>
      </c>
      <c r="V31" s="27" t="str">
        <f>IF(OR(AND(AK31=4,SUM(入力シート!Y37:Z37)&gt;0),AND(入力シート!Y37&lt;&gt;"",入力シート!AB37&lt;&gt;"",入力シート!AE37&lt;&gt;"")),入力シート!X37,"")</f>
        <v/>
      </c>
      <c r="W31" s="27" t="str">
        <f ca="1">IF(AND($B31&lt;&gt;"",$D31=37,入力シート!$AA37&lt;&gt;"",入力シート!Y37&lt;&gt;"",入力シート!AB37&lt;&gt;"",入力シート!AE37&lt;&gt;""),入力シート!$AA37,"")</f>
        <v/>
      </c>
      <c r="X31" s="27" t="str">
        <f ca="1">IF(AND($B31&lt;&gt;"",$D31=37,入力シート!$AD37&lt;&gt;"",入力シート!Y37&lt;&gt;"",入力シート!AB37&lt;&gt;"",入力シート!AE37&lt;&gt;""),入力シート!$AD37,"")</f>
        <v/>
      </c>
      <c r="Y31" s="27" t="str">
        <f>IF(OR(AND(AK31=4,SUM(入力シート!Y37:Z37)&gt;0),AND(入力シート!Y37&lt;&gt;"",入力シート!AB37&lt;&gt;"",入力シート!AE37&lt;&gt;"")),入力シート!Y37,"")</f>
        <v/>
      </c>
      <c r="Z31" s="27" t="str">
        <f>IF(AND($B31&lt;&gt;"",$D31=37,入力シート!Y37&lt;&gt;"",入力シート!$AB37&lt;&gt;"",入力シート!AE37&lt;&gt;""),入力シート!$AB37,"")</f>
        <v/>
      </c>
      <c r="AA31" s="27" t="str">
        <f>IF(AND($B31&lt;&gt;"",$D31=37,入力シート!Y37&lt;&gt;"",入力シート!AB37&lt;&gt;"",入力シート!$AE37&lt;&gt;""),入力シート!$AE37,"")</f>
        <v/>
      </c>
      <c r="AB31" s="27" t="str">
        <f>IF(OR(AND(AK31=4,SUM(入力シート!Y37:Z37)&gt;0),AND(入力シート!Z37&lt;&gt;"",入力シート!Y37&lt;&gt;"",入力シート!AB37&lt;&gt;"",入力シート!AE37&lt;&gt;"")),入力シート!Z37,"")</f>
        <v/>
      </c>
      <c r="AC31" s="27" t="str">
        <f>IF(AND($B31&lt;&gt;"",$D31=37,入力シート!$AC37&lt;&gt;"",入力シート!Y37&lt;&gt;"",入力シート!AB37&lt;&gt;"",入力シート!AE37&lt;&gt;""),入力シート!$AC37,"")</f>
        <v/>
      </c>
      <c r="AD31" s="27" t="str">
        <f>IF(AND($B31&lt;&gt;"",$D31=37,入力シート!$AF37&lt;&gt;"",入力シート!Y37&lt;&gt;"",入力シート!AB37&lt;&gt;"",入力シート!AE37&lt;&gt;""),入力シート!$AF37,"")</f>
        <v/>
      </c>
      <c r="AE31" s="2" t="str">
        <f t="shared" si="0"/>
        <v/>
      </c>
      <c r="AF31" s="2" t="str">
        <f t="shared" si="1"/>
        <v/>
      </c>
      <c r="AG31" s="2" t="str">
        <f t="shared" si="2"/>
        <v/>
      </c>
      <c r="AH31" s="2" t="str">
        <f t="shared" si="3"/>
        <v/>
      </c>
      <c r="AI31" s="2" t="str">
        <f>IF(AND($AK31&gt;1,$AK31&lt;5,入力シート!$P37&lt;&gt;""),入力シート!$P37,"")</f>
        <v/>
      </c>
      <c r="AJ31" s="2" t="str">
        <f>IF(AND($AI31=1,入力シート!$AH37&lt;&gt;""),入力シート!$AH37,入力シート!$AG37)</f>
        <v/>
      </c>
      <c r="AK31" s="2" t="str">
        <f>IF(AND($B31&lt;&gt;"",$D31=37,入力シート!$N37&lt;&gt;""),入力シート!$N37,"")</f>
        <v/>
      </c>
      <c r="AS31" s="2" t="str">
        <f>IF($AK31=1,入力シート!$O37,"")</f>
        <v/>
      </c>
      <c r="AV31" s="2" t="str">
        <f t="shared" si="4"/>
        <v/>
      </c>
    </row>
    <row r="32" spans="1:48">
      <c r="A32" s="2" t="str">
        <f>IF(AND($B32&lt;&gt;"",入力シート!$M38&lt;&gt;""),入力シート!$M38,"")</f>
        <v/>
      </c>
      <c r="B32" s="2" t="str">
        <f>IF(COUNTA(入力シート!$A38),入力シート!$A38,"")</f>
        <v/>
      </c>
      <c r="C32" s="2" t="str">
        <f>IF($B32="","",入力シート!$C38)</f>
        <v/>
      </c>
      <c r="D32" s="2" t="str">
        <f>IF($B32="","",入力シート!$E38)</f>
        <v/>
      </c>
      <c r="E32" s="2" t="str">
        <f>IF($B32="","",IF(入力シート!$F38=1,2,3))</f>
        <v/>
      </c>
      <c r="F32" s="2" t="str">
        <f>IF($B32="","",入力シート!$D38)</f>
        <v/>
      </c>
      <c r="G32" s="2" t="str">
        <f>IF(OR(B32="",入力シート!G38=""),"",入力シート!G38)</f>
        <v/>
      </c>
      <c r="J32" s="2" t="str">
        <f>IF(OR(B32="",入力シート!I38=""),"",入力シート!I38)</f>
        <v/>
      </c>
      <c r="K32" s="2" t="str">
        <f>IF(AND($B32&lt;&gt;"",入力シート!$B38&lt;&gt;""),入力シート!$B38,"")</f>
        <v/>
      </c>
      <c r="L32" s="2" t="str">
        <f>IF(AND($B32&lt;&gt;"",入力シート!$J38&lt;&gt;""),入力シート!$J38,"")</f>
        <v/>
      </c>
      <c r="M32" s="2" t="str">
        <f>IF(AND($B32&lt;&gt;"",$D32&lt;&gt;38,入力シート!$K38&lt;&gt;""),入力シート!$K38,"")</f>
        <v/>
      </c>
      <c r="N32" s="2" t="str">
        <f>IF(D32=34,入力シート!L38,"")</f>
        <v/>
      </c>
      <c r="O32" s="2" t="str">
        <f>IF(AND($B32&lt;&gt;"",$D32=37,入力シート!$Q38&lt;&gt;""),入力シート!$Q38,"")</f>
        <v/>
      </c>
      <c r="P32" s="2" t="str">
        <f>IF(AND($B32&lt;&gt;"",$D32=37,入力シート!$R38&lt;&gt;""),入力シート!$R38,"")</f>
        <v/>
      </c>
      <c r="Q32" s="2" t="str">
        <f>IF(AND($B32&lt;&gt;"",$D32=37,入力シート!$S38&lt;&gt;""),入力シート!$S38,"")</f>
        <v/>
      </c>
      <c r="R32" s="2" t="str">
        <f>IF(AND($B32&lt;&gt;"",$D32=37,入力シート!$T38&lt;&gt;""),入力シート!$T38,"")</f>
        <v/>
      </c>
      <c r="S32" s="2" t="str">
        <f>IF(AND($B32&lt;&gt;"",$D32=37,入力シート!$U38&lt;&gt;""),入力シート!$U38,"")</f>
        <v/>
      </c>
      <c r="T32" s="2" t="str">
        <f>IF(AND($B32&lt;&gt;"",$D32=37,入力シート!$V38&lt;&gt;""),入力シート!$V38,"")</f>
        <v/>
      </c>
      <c r="U32" s="2" t="str">
        <f>IF(AND($B32&lt;&gt;"",$D32=37,入力シート!$W38&lt;&gt;""),入力シート!$W38,"")</f>
        <v/>
      </c>
      <c r="V32" s="27" t="str">
        <f>IF(OR(AND(AK32=4,SUM(入力シート!Y38:Z38)&gt;0),AND(入力シート!Y38&lt;&gt;"",入力シート!AB38&lt;&gt;"",入力シート!AE38&lt;&gt;"")),入力シート!X38,"")</f>
        <v/>
      </c>
      <c r="W32" s="27" t="str">
        <f ca="1">IF(AND($B32&lt;&gt;"",$D32=37,入力シート!$AA38&lt;&gt;"",入力シート!Y38&lt;&gt;"",入力シート!AB38&lt;&gt;"",入力シート!AE38&lt;&gt;""),入力シート!$AA38,"")</f>
        <v/>
      </c>
      <c r="X32" s="27" t="str">
        <f ca="1">IF(AND($B32&lt;&gt;"",$D32=37,入力シート!$AD38&lt;&gt;"",入力シート!Y38&lt;&gt;"",入力シート!AB38&lt;&gt;"",入力シート!AE38&lt;&gt;""),入力シート!$AD38,"")</f>
        <v/>
      </c>
      <c r="Y32" s="27" t="str">
        <f>IF(OR(AND(AK32=4,SUM(入力シート!Y38:Z38)&gt;0),AND(入力シート!Y38&lt;&gt;"",入力シート!AB38&lt;&gt;"",入力シート!AE38&lt;&gt;"")),入力シート!Y38,"")</f>
        <v/>
      </c>
      <c r="Z32" s="27" t="str">
        <f>IF(AND($B32&lt;&gt;"",$D32=37,入力シート!Y38&lt;&gt;"",入力シート!$AB38&lt;&gt;"",入力シート!AE38&lt;&gt;""),入力シート!$AB38,"")</f>
        <v/>
      </c>
      <c r="AA32" s="27" t="str">
        <f>IF(AND($B32&lt;&gt;"",$D32=37,入力シート!Y38&lt;&gt;"",入力シート!AB38&lt;&gt;"",入力シート!$AE38&lt;&gt;""),入力シート!$AE38,"")</f>
        <v/>
      </c>
      <c r="AB32" s="27" t="str">
        <f>IF(OR(AND(AK32=4,SUM(入力シート!Y38:Z38)&gt;0),AND(入力シート!Z38&lt;&gt;"",入力シート!Y38&lt;&gt;"",入力シート!AB38&lt;&gt;"",入力シート!AE38&lt;&gt;"")),入力シート!Z38,"")</f>
        <v/>
      </c>
      <c r="AC32" s="27" t="str">
        <f>IF(AND($B32&lt;&gt;"",$D32=37,入力シート!$AC38&lt;&gt;"",入力シート!Y38&lt;&gt;"",入力シート!AB38&lt;&gt;"",入力シート!AE38&lt;&gt;""),入力シート!$AC38,"")</f>
        <v/>
      </c>
      <c r="AD32" s="27" t="str">
        <f>IF(AND($B32&lt;&gt;"",$D32=37,入力シート!$AF38&lt;&gt;"",入力シート!Y38&lt;&gt;"",入力シート!AB38&lt;&gt;"",入力シート!AE38&lt;&gt;""),入力シート!$AF38,"")</f>
        <v/>
      </c>
      <c r="AE32" s="2" t="str">
        <f t="shared" si="0"/>
        <v/>
      </c>
      <c r="AF32" s="2" t="str">
        <f t="shared" si="1"/>
        <v/>
      </c>
      <c r="AG32" s="2" t="str">
        <f t="shared" si="2"/>
        <v/>
      </c>
      <c r="AH32" s="2" t="str">
        <f t="shared" si="3"/>
        <v/>
      </c>
      <c r="AI32" s="2" t="str">
        <f>IF(AND($AK32&gt;1,$AK32&lt;5,入力シート!$P38&lt;&gt;""),入力シート!$P38,"")</f>
        <v/>
      </c>
      <c r="AJ32" s="2" t="str">
        <f>IF(AND($AI32=1,入力シート!$AH38&lt;&gt;""),入力シート!$AH38,入力シート!$AG38)</f>
        <v/>
      </c>
      <c r="AK32" s="2" t="str">
        <f>IF(AND($B32&lt;&gt;"",$D32=37,入力シート!$N38&lt;&gt;""),入力シート!$N38,"")</f>
        <v/>
      </c>
      <c r="AS32" s="2" t="str">
        <f>IF($AK32=1,入力シート!$O38,"")</f>
        <v/>
      </c>
      <c r="AV32" s="2" t="str">
        <f t="shared" si="4"/>
        <v/>
      </c>
    </row>
    <row r="33" spans="1:48">
      <c r="A33" s="2" t="str">
        <f>IF(AND($B33&lt;&gt;"",入力シート!$M39&lt;&gt;""),入力シート!$M39,"")</f>
        <v/>
      </c>
      <c r="B33" s="2" t="str">
        <f>IF(COUNTA(入力シート!$A39),入力シート!$A39,"")</f>
        <v/>
      </c>
      <c r="C33" s="2" t="str">
        <f>IF($B33="","",入力シート!$C39)</f>
        <v/>
      </c>
      <c r="D33" s="2" t="str">
        <f>IF($B33="","",入力シート!$E39)</f>
        <v/>
      </c>
      <c r="E33" s="2" t="str">
        <f>IF($B33="","",IF(入力シート!$F39=1,2,3))</f>
        <v/>
      </c>
      <c r="F33" s="2" t="str">
        <f>IF($B33="","",入力シート!$D39)</f>
        <v/>
      </c>
      <c r="G33" s="2" t="str">
        <f>IF(OR(B33="",入力シート!G39=""),"",入力シート!G39)</f>
        <v/>
      </c>
      <c r="J33" s="2" t="str">
        <f>IF(OR(B33="",入力シート!I39=""),"",入力シート!I39)</f>
        <v/>
      </c>
      <c r="K33" s="2" t="str">
        <f>IF(AND($B33&lt;&gt;"",入力シート!$B39&lt;&gt;""),入力シート!$B39,"")</f>
        <v/>
      </c>
      <c r="L33" s="2" t="str">
        <f>IF(AND($B33&lt;&gt;"",入力シート!$J39&lt;&gt;""),入力シート!$J39,"")</f>
        <v/>
      </c>
      <c r="M33" s="2" t="str">
        <f>IF(AND($B33&lt;&gt;"",$D33&lt;&gt;38,入力シート!$K39&lt;&gt;""),入力シート!$K39,"")</f>
        <v/>
      </c>
      <c r="N33" s="2" t="str">
        <f>IF(D33=34,入力シート!L39,"")</f>
        <v/>
      </c>
      <c r="O33" s="2" t="str">
        <f>IF(AND($B33&lt;&gt;"",$D33=37,入力シート!$Q39&lt;&gt;""),入力シート!$Q39,"")</f>
        <v/>
      </c>
      <c r="P33" s="2" t="str">
        <f>IF(AND($B33&lt;&gt;"",$D33=37,入力シート!$R39&lt;&gt;""),入力シート!$R39,"")</f>
        <v/>
      </c>
      <c r="Q33" s="2" t="str">
        <f>IF(AND($B33&lt;&gt;"",$D33=37,入力シート!$S39&lt;&gt;""),入力シート!$S39,"")</f>
        <v/>
      </c>
      <c r="R33" s="2" t="str">
        <f>IF(AND($B33&lt;&gt;"",$D33=37,入力シート!$T39&lt;&gt;""),入力シート!$T39,"")</f>
        <v/>
      </c>
      <c r="S33" s="2" t="str">
        <f>IF(AND($B33&lt;&gt;"",$D33=37,入力シート!$U39&lt;&gt;""),入力シート!$U39,"")</f>
        <v/>
      </c>
      <c r="T33" s="2" t="str">
        <f>IF(AND($B33&lt;&gt;"",$D33=37,入力シート!$V39&lt;&gt;""),入力シート!$V39,"")</f>
        <v/>
      </c>
      <c r="U33" s="2" t="str">
        <f>IF(AND($B33&lt;&gt;"",$D33=37,入力シート!$W39&lt;&gt;""),入力シート!$W39,"")</f>
        <v/>
      </c>
      <c r="V33" s="27" t="str">
        <f>IF(OR(AND(AK33=4,SUM(入力シート!Y39:Z39)&gt;0),AND(入力シート!Y39&lt;&gt;"",入力シート!AB39&lt;&gt;"",入力シート!AE39&lt;&gt;"")),入力シート!X39,"")</f>
        <v/>
      </c>
      <c r="W33" s="27" t="str">
        <f ca="1">IF(AND($B33&lt;&gt;"",$D33=37,入力シート!$AA39&lt;&gt;"",入力シート!Y39&lt;&gt;"",入力シート!AB39&lt;&gt;"",入力シート!AE39&lt;&gt;""),入力シート!$AA39,"")</f>
        <v/>
      </c>
      <c r="X33" s="27" t="str">
        <f ca="1">IF(AND($B33&lt;&gt;"",$D33=37,入力シート!$AD39&lt;&gt;"",入力シート!Y39&lt;&gt;"",入力シート!AB39&lt;&gt;"",入力シート!AE39&lt;&gt;""),入力シート!$AD39,"")</f>
        <v/>
      </c>
      <c r="Y33" s="27" t="str">
        <f>IF(OR(AND(AK33=4,SUM(入力シート!Y39:Z39)&gt;0),AND(入力シート!Y39&lt;&gt;"",入力シート!AB39&lt;&gt;"",入力シート!AE39&lt;&gt;"")),入力シート!Y39,"")</f>
        <v/>
      </c>
      <c r="Z33" s="27" t="str">
        <f>IF(AND($B33&lt;&gt;"",$D33=37,入力シート!Y39&lt;&gt;"",入力シート!$AB39&lt;&gt;"",入力シート!AE39&lt;&gt;""),入力シート!$AB39,"")</f>
        <v/>
      </c>
      <c r="AA33" s="27" t="str">
        <f>IF(AND($B33&lt;&gt;"",$D33=37,入力シート!Y39&lt;&gt;"",入力シート!AB39&lt;&gt;"",入力シート!$AE39&lt;&gt;""),入力シート!$AE39,"")</f>
        <v/>
      </c>
      <c r="AB33" s="27" t="str">
        <f>IF(OR(AND(AK33=4,SUM(入力シート!Y39:Z39)&gt;0),AND(入力シート!Z39&lt;&gt;"",入力シート!Y39&lt;&gt;"",入力シート!AB39&lt;&gt;"",入力シート!AE39&lt;&gt;"")),入力シート!Z39,"")</f>
        <v/>
      </c>
      <c r="AC33" s="27" t="str">
        <f>IF(AND($B33&lt;&gt;"",$D33=37,入力シート!$AC39&lt;&gt;"",入力シート!Y39&lt;&gt;"",入力シート!AB39&lt;&gt;"",入力シート!AE39&lt;&gt;""),入力シート!$AC39,"")</f>
        <v/>
      </c>
      <c r="AD33" s="27" t="str">
        <f>IF(AND($B33&lt;&gt;"",$D33=37,入力シート!$AF39&lt;&gt;"",入力シート!Y39&lt;&gt;"",入力シート!AB39&lt;&gt;"",入力シート!AE39&lt;&gt;""),入力シート!$AF39,"")</f>
        <v/>
      </c>
      <c r="AE33" s="2" t="str">
        <f t="shared" si="0"/>
        <v/>
      </c>
      <c r="AF33" s="2" t="str">
        <f t="shared" si="1"/>
        <v/>
      </c>
      <c r="AG33" s="2" t="str">
        <f t="shared" si="2"/>
        <v/>
      </c>
      <c r="AH33" s="2" t="str">
        <f t="shared" si="3"/>
        <v/>
      </c>
      <c r="AI33" s="2" t="str">
        <f>IF(AND($AK33&gt;1,$AK33&lt;5,入力シート!$P39&lt;&gt;""),入力シート!$P39,"")</f>
        <v/>
      </c>
      <c r="AJ33" s="2" t="str">
        <f>IF(AND($AI33=1,入力シート!$AH39&lt;&gt;""),入力シート!$AH39,入力シート!$AG39)</f>
        <v/>
      </c>
      <c r="AK33" s="2" t="str">
        <f>IF(AND($B33&lt;&gt;"",$D33=37,入力シート!$N39&lt;&gt;""),入力シート!$N39,"")</f>
        <v/>
      </c>
      <c r="AS33" s="2" t="str">
        <f>IF($AK33=1,入力シート!$O39,"")</f>
        <v/>
      </c>
      <c r="AV33" s="2" t="str">
        <f t="shared" si="4"/>
        <v/>
      </c>
    </row>
    <row r="34" spans="1:48">
      <c r="A34" s="2" t="str">
        <f>IF(AND($B34&lt;&gt;"",入力シート!$M40&lt;&gt;""),入力シート!$M40,"")</f>
        <v/>
      </c>
      <c r="B34" s="2" t="str">
        <f>IF(COUNTA(入力シート!$A40),入力シート!$A40,"")</f>
        <v/>
      </c>
      <c r="C34" s="2" t="str">
        <f>IF($B34="","",入力シート!$C40)</f>
        <v/>
      </c>
      <c r="D34" s="2" t="str">
        <f>IF($B34="","",入力シート!$E40)</f>
        <v/>
      </c>
      <c r="E34" s="2" t="str">
        <f>IF($B34="","",IF(入力シート!$F40=1,2,3))</f>
        <v/>
      </c>
      <c r="F34" s="2" t="str">
        <f>IF($B34="","",入力シート!$D40)</f>
        <v/>
      </c>
      <c r="G34" s="2" t="str">
        <f>IF(OR(B34="",入力シート!G40=""),"",入力シート!G40)</f>
        <v/>
      </c>
      <c r="J34" s="2" t="str">
        <f>IF(OR(B34="",入力シート!I40=""),"",入力シート!I40)</f>
        <v/>
      </c>
      <c r="K34" s="2" t="str">
        <f>IF(AND($B34&lt;&gt;"",入力シート!$B40&lt;&gt;""),入力シート!$B40,"")</f>
        <v/>
      </c>
      <c r="L34" s="2" t="str">
        <f>IF(AND($B34&lt;&gt;"",入力シート!$J40&lt;&gt;""),入力シート!$J40,"")</f>
        <v/>
      </c>
      <c r="M34" s="2" t="str">
        <f>IF(AND($B34&lt;&gt;"",$D34&lt;&gt;38,入力シート!$K40&lt;&gt;""),入力シート!$K40,"")</f>
        <v/>
      </c>
      <c r="N34" s="2" t="str">
        <f>IF(D34=34,入力シート!L40,"")</f>
        <v/>
      </c>
      <c r="O34" s="2" t="str">
        <f>IF(AND($B34&lt;&gt;"",$D34=37,入力シート!$Q40&lt;&gt;""),入力シート!$Q40,"")</f>
        <v/>
      </c>
      <c r="P34" s="2" t="str">
        <f>IF(AND($B34&lt;&gt;"",$D34=37,入力シート!$R40&lt;&gt;""),入力シート!$R40,"")</f>
        <v/>
      </c>
      <c r="Q34" s="2" t="str">
        <f>IF(AND($B34&lt;&gt;"",$D34=37,入力シート!$S40&lt;&gt;""),入力シート!$S40,"")</f>
        <v/>
      </c>
      <c r="R34" s="2" t="str">
        <f>IF(AND($B34&lt;&gt;"",$D34=37,入力シート!$T40&lt;&gt;""),入力シート!$T40,"")</f>
        <v/>
      </c>
      <c r="S34" s="2" t="str">
        <f>IF(AND($B34&lt;&gt;"",$D34=37,入力シート!$U40&lt;&gt;""),入力シート!$U40,"")</f>
        <v/>
      </c>
      <c r="T34" s="2" t="str">
        <f>IF(AND($B34&lt;&gt;"",$D34=37,入力シート!$V40&lt;&gt;""),入力シート!$V40,"")</f>
        <v/>
      </c>
      <c r="U34" s="2" t="str">
        <f>IF(AND($B34&lt;&gt;"",$D34=37,入力シート!$W40&lt;&gt;""),入力シート!$W40,"")</f>
        <v/>
      </c>
      <c r="V34" s="27" t="str">
        <f>IF(OR(AND(AK34=4,SUM(入力シート!Y40:Z40)&gt;0),AND(入力シート!Y40&lt;&gt;"",入力シート!AB40&lt;&gt;"",入力シート!AE40&lt;&gt;"")),入力シート!X40,"")</f>
        <v/>
      </c>
      <c r="W34" s="27" t="str">
        <f ca="1">IF(AND($B34&lt;&gt;"",$D34=37,入力シート!$AA40&lt;&gt;"",入力シート!Y40&lt;&gt;"",入力シート!AB40&lt;&gt;"",入力シート!AE40&lt;&gt;""),入力シート!$AA40,"")</f>
        <v/>
      </c>
      <c r="X34" s="27" t="str">
        <f ca="1">IF(AND($B34&lt;&gt;"",$D34=37,入力シート!$AD40&lt;&gt;"",入力シート!Y40&lt;&gt;"",入力シート!AB40&lt;&gt;"",入力シート!AE40&lt;&gt;""),入力シート!$AD40,"")</f>
        <v/>
      </c>
      <c r="Y34" s="27" t="str">
        <f>IF(OR(AND(AK34=4,SUM(入力シート!Y40:Z40)&gt;0),AND(入力シート!Y40&lt;&gt;"",入力シート!AB40&lt;&gt;"",入力シート!AE40&lt;&gt;"")),入力シート!Y40,"")</f>
        <v/>
      </c>
      <c r="Z34" s="27" t="str">
        <f>IF(AND($B34&lt;&gt;"",$D34=37,入力シート!Y40&lt;&gt;"",入力シート!$AB40&lt;&gt;"",入力シート!AE40&lt;&gt;""),入力シート!$AB40,"")</f>
        <v/>
      </c>
      <c r="AA34" s="27" t="str">
        <f>IF(AND($B34&lt;&gt;"",$D34=37,入力シート!Y40&lt;&gt;"",入力シート!AB40&lt;&gt;"",入力シート!$AE40&lt;&gt;""),入力シート!$AE40,"")</f>
        <v/>
      </c>
      <c r="AB34" s="27" t="str">
        <f>IF(OR(AND(AK34=4,SUM(入力シート!Y40:Z40)&gt;0),AND(入力シート!Z40&lt;&gt;"",入力シート!Y40&lt;&gt;"",入力シート!AB40&lt;&gt;"",入力シート!AE40&lt;&gt;"")),入力シート!Z40,"")</f>
        <v/>
      </c>
      <c r="AC34" s="27" t="str">
        <f>IF(AND($B34&lt;&gt;"",$D34=37,入力シート!$AC40&lt;&gt;"",入力シート!Y40&lt;&gt;"",入力シート!AB40&lt;&gt;"",入力シート!AE40&lt;&gt;""),入力シート!$AC40,"")</f>
        <v/>
      </c>
      <c r="AD34" s="27" t="str">
        <f>IF(AND($B34&lt;&gt;"",$D34=37,入力シート!$AF40&lt;&gt;"",入力シート!Y40&lt;&gt;"",入力シート!AB40&lt;&gt;"",入力シート!AE40&lt;&gt;""),入力シート!$AF40,"")</f>
        <v/>
      </c>
      <c r="AE34" s="2" t="str">
        <f t="shared" si="0"/>
        <v/>
      </c>
      <c r="AF34" s="2" t="str">
        <f t="shared" si="1"/>
        <v/>
      </c>
      <c r="AG34" s="2" t="str">
        <f t="shared" si="2"/>
        <v/>
      </c>
      <c r="AH34" s="2" t="str">
        <f t="shared" si="3"/>
        <v/>
      </c>
      <c r="AI34" s="2" t="str">
        <f>IF(AND($AK34&gt;1,$AK34&lt;5,入力シート!$P40&lt;&gt;""),入力シート!$P40,"")</f>
        <v/>
      </c>
      <c r="AJ34" s="2" t="str">
        <f>IF(AND($AI34=1,入力シート!$AH40&lt;&gt;""),入力シート!$AH40,入力シート!$AG40)</f>
        <v/>
      </c>
      <c r="AK34" s="2" t="str">
        <f>IF(AND($B34&lt;&gt;"",$D34=37,入力シート!$N40&lt;&gt;""),入力シート!$N40,"")</f>
        <v/>
      </c>
      <c r="AS34" s="2" t="str">
        <f>IF($AK34=1,入力シート!$O40,"")</f>
        <v/>
      </c>
      <c r="AV34" s="2" t="str">
        <f t="shared" si="4"/>
        <v/>
      </c>
    </row>
    <row r="35" spans="1:48">
      <c r="A35" s="2" t="str">
        <f>IF(AND($B35&lt;&gt;"",入力シート!$M41&lt;&gt;""),入力シート!$M41,"")</f>
        <v/>
      </c>
      <c r="B35" s="2" t="str">
        <f>IF(COUNTA(入力シート!$A41),入力シート!$A41,"")</f>
        <v/>
      </c>
      <c r="C35" s="2" t="str">
        <f>IF($B35="","",入力シート!$C41)</f>
        <v/>
      </c>
      <c r="D35" s="2" t="str">
        <f>IF($B35="","",入力シート!$E41)</f>
        <v/>
      </c>
      <c r="E35" s="2" t="str">
        <f>IF($B35="","",IF(入力シート!$F41=1,2,3))</f>
        <v/>
      </c>
      <c r="F35" s="2" t="str">
        <f>IF($B35="","",入力シート!$D41)</f>
        <v/>
      </c>
      <c r="G35" s="2" t="str">
        <f>IF(OR(B35="",入力シート!G41=""),"",入力シート!G41)</f>
        <v/>
      </c>
      <c r="J35" s="2" t="str">
        <f>IF(OR(B35="",入力シート!I41=""),"",入力シート!I41)</f>
        <v/>
      </c>
      <c r="K35" s="2" t="str">
        <f>IF(AND($B35&lt;&gt;"",入力シート!$B41&lt;&gt;""),入力シート!$B41,"")</f>
        <v/>
      </c>
      <c r="L35" s="2" t="str">
        <f>IF(AND($B35&lt;&gt;"",入力シート!$J41&lt;&gt;""),入力シート!$J41,"")</f>
        <v/>
      </c>
      <c r="M35" s="2" t="str">
        <f>IF(AND($B35&lt;&gt;"",$D35&lt;&gt;38,入力シート!$K41&lt;&gt;""),入力シート!$K41,"")</f>
        <v/>
      </c>
      <c r="N35" s="2" t="str">
        <f>IF(D35=34,入力シート!L41,"")</f>
        <v/>
      </c>
      <c r="O35" s="2" t="str">
        <f>IF(AND($B35&lt;&gt;"",$D35=37,入力シート!$Q41&lt;&gt;""),入力シート!$Q41,"")</f>
        <v/>
      </c>
      <c r="P35" s="2" t="str">
        <f>IF(AND($B35&lt;&gt;"",$D35=37,入力シート!$R41&lt;&gt;""),入力シート!$R41,"")</f>
        <v/>
      </c>
      <c r="Q35" s="2" t="str">
        <f>IF(AND($B35&lt;&gt;"",$D35=37,入力シート!$S41&lt;&gt;""),入力シート!$S41,"")</f>
        <v/>
      </c>
      <c r="R35" s="2" t="str">
        <f>IF(AND($B35&lt;&gt;"",$D35=37,入力シート!$T41&lt;&gt;""),入力シート!$T41,"")</f>
        <v/>
      </c>
      <c r="S35" s="2" t="str">
        <f>IF(AND($B35&lt;&gt;"",$D35=37,入力シート!$U41&lt;&gt;""),入力シート!$U41,"")</f>
        <v/>
      </c>
      <c r="T35" s="2" t="str">
        <f>IF(AND($B35&lt;&gt;"",$D35=37,入力シート!$V41&lt;&gt;""),入力シート!$V41,"")</f>
        <v/>
      </c>
      <c r="U35" s="2" t="str">
        <f>IF(AND($B35&lt;&gt;"",$D35=37,入力シート!$W41&lt;&gt;""),入力シート!$W41,"")</f>
        <v/>
      </c>
      <c r="V35" s="27" t="str">
        <f>IF(OR(AND(AK35=4,SUM(入力シート!Y41:Z41)&gt;0),AND(入力シート!Y41&lt;&gt;"",入力シート!AB41&lt;&gt;"",入力シート!AE41&lt;&gt;"")),入力シート!X41,"")</f>
        <v/>
      </c>
      <c r="W35" s="27" t="str">
        <f ca="1">IF(AND($B35&lt;&gt;"",$D35=37,入力シート!$AA41&lt;&gt;"",入力シート!Y41&lt;&gt;"",入力シート!AB41&lt;&gt;"",入力シート!AE41&lt;&gt;""),入力シート!$AA41,"")</f>
        <v/>
      </c>
      <c r="X35" s="27" t="str">
        <f ca="1">IF(AND($B35&lt;&gt;"",$D35=37,入力シート!$AD41&lt;&gt;"",入力シート!Y41&lt;&gt;"",入力シート!AB41&lt;&gt;"",入力シート!AE41&lt;&gt;""),入力シート!$AD41,"")</f>
        <v/>
      </c>
      <c r="Y35" s="27" t="str">
        <f>IF(OR(AND(AK35=4,SUM(入力シート!Y41:Z41)&gt;0),AND(入力シート!Y41&lt;&gt;"",入力シート!AB41&lt;&gt;"",入力シート!AE41&lt;&gt;"")),入力シート!Y41,"")</f>
        <v/>
      </c>
      <c r="Z35" s="27" t="str">
        <f>IF(AND($B35&lt;&gt;"",$D35=37,入力シート!Y41&lt;&gt;"",入力シート!$AB41&lt;&gt;"",入力シート!AE41&lt;&gt;""),入力シート!$AB41,"")</f>
        <v/>
      </c>
      <c r="AA35" s="27" t="str">
        <f>IF(AND($B35&lt;&gt;"",$D35=37,入力シート!Y41&lt;&gt;"",入力シート!AB41&lt;&gt;"",入力シート!$AE41&lt;&gt;""),入力シート!$AE41,"")</f>
        <v/>
      </c>
      <c r="AB35" s="27" t="str">
        <f>IF(OR(AND(AK35=4,SUM(入力シート!Y41:Z41)&gt;0),AND(入力シート!Z41&lt;&gt;"",入力シート!Y41&lt;&gt;"",入力シート!AB41&lt;&gt;"",入力シート!AE41&lt;&gt;"")),入力シート!Z41,"")</f>
        <v/>
      </c>
      <c r="AC35" s="27" t="str">
        <f>IF(AND($B35&lt;&gt;"",$D35=37,入力シート!$AC41&lt;&gt;"",入力シート!Y41&lt;&gt;"",入力シート!AB41&lt;&gt;"",入力シート!AE41&lt;&gt;""),入力シート!$AC41,"")</f>
        <v/>
      </c>
      <c r="AD35" s="27" t="str">
        <f>IF(AND($B35&lt;&gt;"",$D35=37,入力シート!$AF41&lt;&gt;"",入力シート!Y41&lt;&gt;"",入力シート!AB41&lt;&gt;"",入力シート!AE41&lt;&gt;""),入力シート!$AF41,"")</f>
        <v/>
      </c>
      <c r="AE35" s="2" t="str">
        <f t="shared" si="0"/>
        <v/>
      </c>
      <c r="AF35" s="2" t="str">
        <f t="shared" si="1"/>
        <v/>
      </c>
      <c r="AG35" s="2" t="str">
        <f t="shared" si="2"/>
        <v/>
      </c>
      <c r="AH35" s="2" t="str">
        <f t="shared" si="3"/>
        <v/>
      </c>
      <c r="AI35" s="2" t="str">
        <f>IF(AND($AK35&gt;1,$AK35&lt;5,入力シート!$P41&lt;&gt;""),入力シート!$P41,"")</f>
        <v/>
      </c>
      <c r="AJ35" s="2" t="str">
        <f>IF(AND($AI35=1,入力シート!$AH41&lt;&gt;""),入力シート!$AH41,入力シート!$AG41)</f>
        <v/>
      </c>
      <c r="AK35" s="2" t="str">
        <f>IF(AND($B35&lt;&gt;"",$D35=37,入力シート!$N41&lt;&gt;""),入力シート!$N41,"")</f>
        <v/>
      </c>
      <c r="AS35" s="2" t="str">
        <f>IF($AK35=1,入力シート!$O41,"")</f>
        <v/>
      </c>
      <c r="AV35" s="2" t="str">
        <f t="shared" si="4"/>
        <v/>
      </c>
    </row>
    <row r="36" spans="1:48">
      <c r="A36" s="2" t="str">
        <f>IF(AND($B36&lt;&gt;"",入力シート!$M42&lt;&gt;""),入力シート!$M42,"")</f>
        <v/>
      </c>
      <c r="B36" s="2" t="str">
        <f>IF(COUNTA(入力シート!$A42),入力シート!$A42,"")</f>
        <v/>
      </c>
      <c r="C36" s="2" t="str">
        <f>IF($B36="","",入力シート!$C42)</f>
        <v/>
      </c>
      <c r="D36" s="2" t="str">
        <f>IF($B36="","",入力シート!$E42)</f>
        <v/>
      </c>
      <c r="E36" s="2" t="str">
        <f>IF($B36="","",IF(入力シート!$F42=1,2,3))</f>
        <v/>
      </c>
      <c r="F36" s="2" t="str">
        <f>IF($B36="","",入力シート!$D42)</f>
        <v/>
      </c>
      <c r="G36" s="2" t="str">
        <f>IF(OR(B36="",入力シート!G42=""),"",入力シート!G42)</f>
        <v/>
      </c>
      <c r="J36" s="2" t="str">
        <f>IF(OR(B36="",入力シート!I42=""),"",入力シート!I42)</f>
        <v/>
      </c>
      <c r="K36" s="2" t="str">
        <f>IF(AND($B36&lt;&gt;"",入力シート!$B42&lt;&gt;""),入力シート!$B42,"")</f>
        <v/>
      </c>
      <c r="L36" s="2" t="str">
        <f>IF(AND($B36&lt;&gt;"",入力シート!$J42&lt;&gt;""),入力シート!$J42,"")</f>
        <v/>
      </c>
      <c r="M36" s="2" t="str">
        <f>IF(AND($B36&lt;&gt;"",$D36&lt;&gt;38,入力シート!$K42&lt;&gt;""),入力シート!$K42,"")</f>
        <v/>
      </c>
      <c r="N36" s="2" t="str">
        <f>IF(D36=34,入力シート!L42,"")</f>
        <v/>
      </c>
      <c r="O36" s="2" t="str">
        <f>IF(AND($B36&lt;&gt;"",$D36=37,入力シート!$Q42&lt;&gt;""),入力シート!$Q42,"")</f>
        <v/>
      </c>
      <c r="P36" s="2" t="str">
        <f>IF(AND($B36&lt;&gt;"",$D36=37,入力シート!$R42&lt;&gt;""),入力シート!$R42,"")</f>
        <v/>
      </c>
      <c r="Q36" s="2" t="str">
        <f>IF(AND($B36&lt;&gt;"",$D36=37,入力シート!$S42&lt;&gt;""),入力シート!$S42,"")</f>
        <v/>
      </c>
      <c r="R36" s="2" t="str">
        <f>IF(AND($B36&lt;&gt;"",$D36=37,入力シート!$T42&lt;&gt;""),入力シート!$T42,"")</f>
        <v/>
      </c>
      <c r="S36" s="2" t="str">
        <f>IF(AND($B36&lt;&gt;"",$D36=37,入力シート!$U42&lt;&gt;""),入力シート!$U42,"")</f>
        <v/>
      </c>
      <c r="T36" s="2" t="str">
        <f>IF(AND($B36&lt;&gt;"",$D36=37,入力シート!$V42&lt;&gt;""),入力シート!$V42,"")</f>
        <v/>
      </c>
      <c r="U36" s="2" t="str">
        <f>IF(AND($B36&lt;&gt;"",$D36=37,入力シート!$W42&lt;&gt;""),入力シート!$W42,"")</f>
        <v/>
      </c>
      <c r="V36" s="27" t="str">
        <f>IF(OR(AND(AK36=4,SUM(入力シート!Y42:Z42)&gt;0),AND(入力シート!Y42&lt;&gt;"",入力シート!AB42&lt;&gt;"",入力シート!AE42&lt;&gt;"")),入力シート!X42,"")</f>
        <v/>
      </c>
      <c r="W36" s="27" t="str">
        <f ca="1">IF(AND($B36&lt;&gt;"",$D36=37,入力シート!$AA42&lt;&gt;"",入力シート!Y42&lt;&gt;"",入力シート!AB42&lt;&gt;"",入力シート!AE42&lt;&gt;""),入力シート!$AA42,"")</f>
        <v/>
      </c>
      <c r="X36" s="27" t="str">
        <f ca="1">IF(AND($B36&lt;&gt;"",$D36=37,入力シート!$AD42&lt;&gt;"",入力シート!Y42&lt;&gt;"",入力シート!AB42&lt;&gt;"",入力シート!AE42&lt;&gt;""),入力シート!$AD42,"")</f>
        <v/>
      </c>
      <c r="Y36" s="27" t="str">
        <f>IF(OR(AND(AK36=4,SUM(入力シート!Y42:Z42)&gt;0),AND(入力シート!Y42&lt;&gt;"",入力シート!AB42&lt;&gt;"",入力シート!AE42&lt;&gt;"")),入力シート!Y42,"")</f>
        <v/>
      </c>
      <c r="Z36" s="27" t="str">
        <f>IF(AND($B36&lt;&gt;"",$D36=37,入力シート!Y42&lt;&gt;"",入力シート!$AB42&lt;&gt;"",入力シート!AE42&lt;&gt;""),入力シート!$AB42,"")</f>
        <v/>
      </c>
      <c r="AA36" s="27" t="str">
        <f>IF(AND($B36&lt;&gt;"",$D36=37,入力シート!Y42&lt;&gt;"",入力シート!AB42&lt;&gt;"",入力シート!$AE42&lt;&gt;""),入力シート!$AE42,"")</f>
        <v/>
      </c>
      <c r="AB36" s="27" t="str">
        <f>IF(OR(AND(AK36=4,SUM(入力シート!Y42:Z42)&gt;0),AND(入力シート!Z42&lt;&gt;"",入力シート!Y42&lt;&gt;"",入力シート!AB42&lt;&gt;"",入力シート!AE42&lt;&gt;"")),入力シート!Z42,"")</f>
        <v/>
      </c>
      <c r="AC36" s="27" t="str">
        <f>IF(AND($B36&lt;&gt;"",$D36=37,入力シート!$AC42&lt;&gt;"",入力シート!Y42&lt;&gt;"",入力シート!AB42&lt;&gt;"",入力シート!AE42&lt;&gt;""),入力シート!$AC42,"")</f>
        <v/>
      </c>
      <c r="AD36" s="27" t="str">
        <f>IF(AND($B36&lt;&gt;"",$D36=37,入力シート!$AF42&lt;&gt;"",入力シート!Y42&lt;&gt;"",入力シート!AB42&lt;&gt;"",入力シート!AE42&lt;&gt;""),入力シート!$AF42,"")</f>
        <v/>
      </c>
      <c r="AE36" s="2" t="str">
        <f t="shared" si="0"/>
        <v/>
      </c>
      <c r="AF36" s="2" t="str">
        <f t="shared" si="1"/>
        <v/>
      </c>
      <c r="AG36" s="2" t="str">
        <f t="shared" si="2"/>
        <v/>
      </c>
      <c r="AH36" s="2" t="str">
        <f t="shared" si="3"/>
        <v/>
      </c>
      <c r="AI36" s="2" t="str">
        <f>IF(AND($AK36&gt;1,$AK36&lt;5,入力シート!$P42&lt;&gt;""),入力シート!$P42,"")</f>
        <v/>
      </c>
      <c r="AJ36" s="2" t="str">
        <f>IF(AND($AI36=1,入力シート!$AH42&lt;&gt;""),入力シート!$AH42,入力シート!$AG42)</f>
        <v/>
      </c>
      <c r="AK36" s="2" t="str">
        <f>IF(AND($B36&lt;&gt;"",$D36=37,入力シート!$N42&lt;&gt;""),入力シート!$N42,"")</f>
        <v/>
      </c>
      <c r="AS36" s="2" t="str">
        <f>IF($AK36=1,入力シート!$O42,"")</f>
        <v/>
      </c>
      <c r="AV36" s="2" t="str">
        <f t="shared" si="4"/>
        <v/>
      </c>
    </row>
    <row r="37" spans="1:48">
      <c r="A37" s="2" t="str">
        <f>IF(AND($B37&lt;&gt;"",入力シート!$M43&lt;&gt;""),入力シート!$M43,"")</f>
        <v/>
      </c>
      <c r="B37" s="2" t="str">
        <f>IF(COUNTA(入力シート!$A43),入力シート!$A43,"")</f>
        <v/>
      </c>
      <c r="C37" s="2" t="str">
        <f>IF($B37="","",入力シート!$C43)</f>
        <v/>
      </c>
      <c r="D37" s="2" t="str">
        <f>IF($B37="","",入力シート!$E43)</f>
        <v/>
      </c>
      <c r="E37" s="2" t="str">
        <f>IF($B37="","",IF(入力シート!$F43=1,2,3))</f>
        <v/>
      </c>
      <c r="F37" s="2" t="str">
        <f>IF($B37="","",入力シート!$D43)</f>
        <v/>
      </c>
      <c r="G37" s="2" t="str">
        <f>IF(OR(B37="",入力シート!G43=""),"",入力シート!G43)</f>
        <v/>
      </c>
      <c r="J37" s="2" t="str">
        <f>IF(OR(B37="",入力シート!I43=""),"",入力シート!I43)</f>
        <v/>
      </c>
      <c r="K37" s="2" t="str">
        <f>IF(AND($B37&lt;&gt;"",入力シート!$B43&lt;&gt;""),入力シート!$B43,"")</f>
        <v/>
      </c>
      <c r="L37" s="2" t="str">
        <f>IF(AND($B37&lt;&gt;"",入力シート!$J43&lt;&gt;""),入力シート!$J43,"")</f>
        <v/>
      </c>
      <c r="M37" s="2" t="str">
        <f>IF(AND($B37&lt;&gt;"",$D37&lt;&gt;38,入力シート!$K43&lt;&gt;""),入力シート!$K43,"")</f>
        <v/>
      </c>
      <c r="N37" s="2" t="str">
        <f>IF(D37=34,入力シート!L43,"")</f>
        <v/>
      </c>
      <c r="O37" s="2" t="str">
        <f>IF(AND($B37&lt;&gt;"",$D37=37,入力シート!$Q43&lt;&gt;""),入力シート!$Q43,"")</f>
        <v/>
      </c>
      <c r="P37" s="2" t="str">
        <f>IF(AND($B37&lt;&gt;"",$D37=37,入力シート!$R43&lt;&gt;""),入力シート!$R43,"")</f>
        <v/>
      </c>
      <c r="Q37" s="2" t="str">
        <f>IF(AND($B37&lt;&gt;"",$D37=37,入力シート!$S43&lt;&gt;""),入力シート!$S43,"")</f>
        <v/>
      </c>
      <c r="R37" s="2" t="str">
        <f>IF(AND($B37&lt;&gt;"",$D37=37,入力シート!$T43&lt;&gt;""),入力シート!$T43,"")</f>
        <v/>
      </c>
      <c r="S37" s="2" t="str">
        <f>IF(AND($B37&lt;&gt;"",$D37=37,入力シート!$U43&lt;&gt;""),入力シート!$U43,"")</f>
        <v/>
      </c>
      <c r="T37" s="2" t="str">
        <f>IF(AND($B37&lt;&gt;"",$D37=37,入力シート!$V43&lt;&gt;""),入力シート!$V43,"")</f>
        <v/>
      </c>
      <c r="U37" s="2" t="str">
        <f>IF(AND($B37&lt;&gt;"",$D37=37,入力シート!$W43&lt;&gt;""),入力シート!$W43,"")</f>
        <v/>
      </c>
      <c r="V37" s="27" t="str">
        <f>IF(OR(AND(AK37=4,SUM(入力シート!Y43:Z43)&gt;0),AND(入力シート!Y43&lt;&gt;"",入力シート!AB43&lt;&gt;"",入力シート!AE43&lt;&gt;"")),入力シート!X43,"")</f>
        <v/>
      </c>
      <c r="W37" s="27" t="str">
        <f ca="1">IF(AND($B37&lt;&gt;"",$D37=37,入力シート!$AA43&lt;&gt;"",入力シート!Y43&lt;&gt;"",入力シート!AB43&lt;&gt;"",入力シート!AE43&lt;&gt;""),入力シート!$AA43,"")</f>
        <v/>
      </c>
      <c r="X37" s="27" t="str">
        <f ca="1">IF(AND($B37&lt;&gt;"",$D37=37,入力シート!$AD43&lt;&gt;"",入力シート!Y43&lt;&gt;"",入力シート!AB43&lt;&gt;"",入力シート!AE43&lt;&gt;""),入力シート!$AD43,"")</f>
        <v/>
      </c>
      <c r="Y37" s="27" t="str">
        <f>IF(OR(AND(AK37=4,SUM(入力シート!Y43:Z43)&gt;0),AND(入力シート!Y43&lt;&gt;"",入力シート!AB43&lt;&gt;"",入力シート!AE43&lt;&gt;"")),入力シート!Y43,"")</f>
        <v/>
      </c>
      <c r="Z37" s="27" t="str">
        <f>IF(AND($B37&lt;&gt;"",$D37=37,入力シート!Y43&lt;&gt;"",入力シート!$AB43&lt;&gt;"",入力シート!AE43&lt;&gt;""),入力シート!$AB43,"")</f>
        <v/>
      </c>
      <c r="AA37" s="27" t="str">
        <f>IF(AND($B37&lt;&gt;"",$D37=37,入力シート!Y43&lt;&gt;"",入力シート!AB43&lt;&gt;"",入力シート!$AE43&lt;&gt;""),入力シート!$AE43,"")</f>
        <v/>
      </c>
      <c r="AB37" s="27" t="str">
        <f>IF(OR(AND(AK37=4,SUM(入力シート!Y43:Z43)&gt;0),AND(入力シート!Z43&lt;&gt;"",入力シート!Y43&lt;&gt;"",入力シート!AB43&lt;&gt;"",入力シート!AE43&lt;&gt;"")),入力シート!Z43,"")</f>
        <v/>
      </c>
      <c r="AC37" s="27" t="str">
        <f>IF(AND($B37&lt;&gt;"",$D37=37,入力シート!$AC43&lt;&gt;"",入力シート!Y43&lt;&gt;"",入力シート!AB43&lt;&gt;"",入力シート!AE43&lt;&gt;""),入力シート!$AC43,"")</f>
        <v/>
      </c>
      <c r="AD37" s="27" t="str">
        <f>IF(AND($B37&lt;&gt;"",$D37=37,入力シート!$AF43&lt;&gt;"",入力シート!Y43&lt;&gt;"",入力シート!AB43&lt;&gt;"",入力シート!AE43&lt;&gt;""),入力シート!$AF43,"")</f>
        <v/>
      </c>
      <c r="AE37" s="2" t="str">
        <f t="shared" si="0"/>
        <v/>
      </c>
      <c r="AF37" s="2" t="str">
        <f t="shared" si="1"/>
        <v/>
      </c>
      <c r="AG37" s="2" t="str">
        <f t="shared" si="2"/>
        <v/>
      </c>
      <c r="AH37" s="2" t="str">
        <f t="shared" si="3"/>
        <v/>
      </c>
      <c r="AI37" s="2" t="str">
        <f>IF(AND($AK37&gt;1,$AK37&lt;5,入力シート!$P43&lt;&gt;""),入力シート!$P43,"")</f>
        <v/>
      </c>
      <c r="AJ37" s="2" t="str">
        <f>IF(AND($AI37=1,入力シート!$AH43&lt;&gt;""),入力シート!$AH43,入力シート!$AG43)</f>
        <v/>
      </c>
      <c r="AK37" s="2" t="str">
        <f>IF(AND($B37&lt;&gt;"",$D37=37,入力シート!$N43&lt;&gt;""),入力シート!$N43,"")</f>
        <v/>
      </c>
      <c r="AS37" s="2" t="str">
        <f>IF($AK37=1,入力シート!$O43,"")</f>
        <v/>
      </c>
      <c r="AV37" s="2" t="str">
        <f t="shared" si="4"/>
        <v/>
      </c>
    </row>
    <row r="38" spans="1:48">
      <c r="A38" s="2" t="str">
        <f>IF(AND($B38&lt;&gt;"",入力シート!$M44&lt;&gt;""),入力シート!$M44,"")</f>
        <v/>
      </c>
      <c r="B38" s="2" t="str">
        <f>IF(COUNTA(入力シート!$A44),入力シート!$A44,"")</f>
        <v/>
      </c>
      <c r="C38" s="2" t="str">
        <f>IF($B38="","",入力シート!$C44)</f>
        <v/>
      </c>
      <c r="D38" s="2" t="str">
        <f>IF($B38="","",入力シート!$E44)</f>
        <v/>
      </c>
      <c r="E38" s="2" t="str">
        <f>IF($B38="","",IF(入力シート!$F44=1,2,3))</f>
        <v/>
      </c>
      <c r="F38" s="2" t="str">
        <f>IF($B38="","",入力シート!$D44)</f>
        <v/>
      </c>
      <c r="G38" s="2" t="str">
        <f>IF(OR(B38="",入力シート!G44=""),"",入力シート!G44)</f>
        <v/>
      </c>
      <c r="J38" s="2" t="str">
        <f>IF(OR(B38="",入力シート!I44=""),"",入力シート!I44)</f>
        <v/>
      </c>
      <c r="K38" s="2" t="str">
        <f>IF(AND($B38&lt;&gt;"",入力シート!$B44&lt;&gt;""),入力シート!$B44,"")</f>
        <v/>
      </c>
      <c r="L38" s="2" t="str">
        <f>IF(AND($B38&lt;&gt;"",入力シート!$J44&lt;&gt;""),入力シート!$J44,"")</f>
        <v/>
      </c>
      <c r="M38" s="2" t="str">
        <f>IF(AND($B38&lt;&gt;"",$D38&lt;&gt;38,入力シート!$K44&lt;&gt;""),入力シート!$K44,"")</f>
        <v/>
      </c>
      <c r="N38" s="2" t="str">
        <f>IF(D38=34,入力シート!L44,"")</f>
        <v/>
      </c>
      <c r="O38" s="2" t="str">
        <f>IF(AND($B38&lt;&gt;"",$D38=37,入力シート!$Q44&lt;&gt;""),入力シート!$Q44,"")</f>
        <v/>
      </c>
      <c r="P38" s="2" t="str">
        <f>IF(AND($B38&lt;&gt;"",$D38=37,入力シート!$R44&lt;&gt;""),入力シート!$R44,"")</f>
        <v/>
      </c>
      <c r="Q38" s="2" t="str">
        <f>IF(AND($B38&lt;&gt;"",$D38=37,入力シート!$S44&lt;&gt;""),入力シート!$S44,"")</f>
        <v/>
      </c>
      <c r="R38" s="2" t="str">
        <f>IF(AND($B38&lt;&gt;"",$D38=37,入力シート!$T44&lt;&gt;""),入力シート!$T44,"")</f>
        <v/>
      </c>
      <c r="S38" s="2" t="str">
        <f>IF(AND($B38&lt;&gt;"",$D38=37,入力シート!$U44&lt;&gt;""),入力シート!$U44,"")</f>
        <v/>
      </c>
      <c r="T38" s="2" t="str">
        <f>IF(AND($B38&lt;&gt;"",$D38=37,入力シート!$V44&lt;&gt;""),入力シート!$V44,"")</f>
        <v/>
      </c>
      <c r="U38" s="2" t="str">
        <f>IF(AND($B38&lt;&gt;"",$D38=37,入力シート!$W44&lt;&gt;""),入力シート!$W44,"")</f>
        <v/>
      </c>
      <c r="V38" s="27" t="str">
        <f>IF(OR(AND(AK38=4,SUM(入力シート!Y44:Z44)&gt;0),AND(入力シート!Y44&lt;&gt;"",入力シート!AB44&lt;&gt;"",入力シート!AE44&lt;&gt;"")),入力シート!X44,"")</f>
        <v/>
      </c>
      <c r="W38" s="27" t="str">
        <f ca="1">IF(AND($B38&lt;&gt;"",$D38=37,入力シート!$AA44&lt;&gt;"",入力シート!Y44&lt;&gt;"",入力シート!AB44&lt;&gt;"",入力シート!AE44&lt;&gt;""),入力シート!$AA44,"")</f>
        <v/>
      </c>
      <c r="X38" s="27" t="str">
        <f ca="1">IF(AND($B38&lt;&gt;"",$D38=37,入力シート!$AD44&lt;&gt;"",入力シート!Y44&lt;&gt;"",入力シート!AB44&lt;&gt;"",入力シート!AE44&lt;&gt;""),入力シート!$AD44,"")</f>
        <v/>
      </c>
      <c r="Y38" s="27" t="str">
        <f>IF(OR(AND(AK38=4,SUM(入力シート!Y44:Z44)&gt;0),AND(入力シート!Y44&lt;&gt;"",入力シート!AB44&lt;&gt;"",入力シート!AE44&lt;&gt;"")),入力シート!Y44,"")</f>
        <v/>
      </c>
      <c r="Z38" s="27" t="str">
        <f>IF(AND($B38&lt;&gt;"",$D38=37,入力シート!Y44&lt;&gt;"",入力シート!$AB44&lt;&gt;"",入力シート!AE44&lt;&gt;""),入力シート!$AB44,"")</f>
        <v/>
      </c>
      <c r="AA38" s="27" t="str">
        <f>IF(AND($B38&lt;&gt;"",$D38=37,入力シート!Y44&lt;&gt;"",入力シート!AB44&lt;&gt;"",入力シート!$AE44&lt;&gt;""),入力シート!$AE44,"")</f>
        <v/>
      </c>
      <c r="AB38" s="27" t="str">
        <f>IF(OR(AND(AK38=4,SUM(入力シート!Y44:Z44)&gt;0),AND(入力シート!Z44&lt;&gt;"",入力シート!Y44&lt;&gt;"",入力シート!AB44&lt;&gt;"",入力シート!AE44&lt;&gt;"")),入力シート!Z44,"")</f>
        <v/>
      </c>
      <c r="AC38" s="27" t="str">
        <f>IF(AND($B38&lt;&gt;"",$D38=37,入力シート!$AC44&lt;&gt;"",入力シート!Y44&lt;&gt;"",入力シート!AB44&lt;&gt;"",入力シート!AE44&lt;&gt;""),入力シート!$AC44,"")</f>
        <v/>
      </c>
      <c r="AD38" s="27" t="str">
        <f>IF(AND($B38&lt;&gt;"",$D38=37,入力シート!$AF44&lt;&gt;"",入力シート!Y44&lt;&gt;"",入力シート!AB44&lt;&gt;"",入力シート!AE44&lt;&gt;""),入力シート!$AF44,"")</f>
        <v/>
      </c>
      <c r="AE38" s="2" t="str">
        <f t="shared" si="0"/>
        <v/>
      </c>
      <c r="AF38" s="2" t="str">
        <f t="shared" si="1"/>
        <v/>
      </c>
      <c r="AG38" s="2" t="str">
        <f t="shared" si="2"/>
        <v/>
      </c>
      <c r="AH38" s="2" t="str">
        <f t="shared" si="3"/>
        <v/>
      </c>
      <c r="AI38" s="2" t="str">
        <f>IF(AND($AK38&gt;1,$AK38&lt;5,入力シート!$P44&lt;&gt;""),入力シート!$P44,"")</f>
        <v/>
      </c>
      <c r="AJ38" s="2" t="str">
        <f>IF(AND($AI38=1,入力シート!$AH44&lt;&gt;""),入力シート!$AH44,入力シート!$AG44)</f>
        <v/>
      </c>
      <c r="AK38" s="2" t="str">
        <f>IF(AND($B38&lt;&gt;"",$D38=37,入力シート!$N44&lt;&gt;""),入力シート!$N44,"")</f>
        <v/>
      </c>
      <c r="AS38" s="2" t="str">
        <f>IF($AK38=1,入力シート!$O44,"")</f>
        <v/>
      </c>
      <c r="AV38" s="2" t="str">
        <f t="shared" si="4"/>
        <v/>
      </c>
    </row>
    <row r="39" spans="1:48">
      <c r="A39" s="2" t="str">
        <f>IF(AND($B39&lt;&gt;"",入力シート!$M45&lt;&gt;""),入力シート!$M45,"")</f>
        <v/>
      </c>
      <c r="B39" s="2" t="str">
        <f>IF(COUNTA(入力シート!$A45),入力シート!$A45,"")</f>
        <v/>
      </c>
      <c r="C39" s="2" t="str">
        <f>IF($B39="","",入力シート!$C45)</f>
        <v/>
      </c>
      <c r="D39" s="2" t="str">
        <f>IF($B39="","",入力シート!$E45)</f>
        <v/>
      </c>
      <c r="E39" s="2" t="str">
        <f>IF($B39="","",IF(入力シート!$F45=1,2,3))</f>
        <v/>
      </c>
      <c r="F39" s="2" t="str">
        <f>IF($B39="","",入力シート!$D45)</f>
        <v/>
      </c>
      <c r="G39" s="2" t="str">
        <f>IF(OR(B39="",入力シート!G45=""),"",入力シート!G45)</f>
        <v/>
      </c>
      <c r="J39" s="2" t="str">
        <f>IF(OR(B39="",入力シート!I45=""),"",入力シート!I45)</f>
        <v/>
      </c>
      <c r="K39" s="2" t="str">
        <f>IF(AND($B39&lt;&gt;"",入力シート!$B45&lt;&gt;""),入力シート!$B45,"")</f>
        <v/>
      </c>
      <c r="L39" s="2" t="str">
        <f>IF(AND($B39&lt;&gt;"",入力シート!$J45&lt;&gt;""),入力シート!$J45,"")</f>
        <v/>
      </c>
      <c r="M39" s="2" t="str">
        <f>IF(AND($B39&lt;&gt;"",$D39&lt;&gt;38,入力シート!$K45&lt;&gt;""),入力シート!$K45,"")</f>
        <v/>
      </c>
      <c r="N39" s="2" t="str">
        <f>IF(D39=34,入力シート!L45,"")</f>
        <v/>
      </c>
      <c r="O39" s="2" t="str">
        <f>IF(AND($B39&lt;&gt;"",$D39=37,入力シート!$Q45&lt;&gt;""),入力シート!$Q45,"")</f>
        <v/>
      </c>
      <c r="P39" s="2" t="str">
        <f>IF(AND($B39&lt;&gt;"",$D39=37,入力シート!$R45&lt;&gt;""),入力シート!$R45,"")</f>
        <v/>
      </c>
      <c r="Q39" s="2" t="str">
        <f>IF(AND($B39&lt;&gt;"",$D39=37,入力シート!$S45&lt;&gt;""),入力シート!$S45,"")</f>
        <v/>
      </c>
      <c r="R39" s="2" t="str">
        <f>IF(AND($B39&lt;&gt;"",$D39=37,入力シート!$T45&lt;&gt;""),入力シート!$T45,"")</f>
        <v/>
      </c>
      <c r="S39" s="2" t="str">
        <f>IF(AND($B39&lt;&gt;"",$D39=37,入力シート!$U45&lt;&gt;""),入力シート!$U45,"")</f>
        <v/>
      </c>
      <c r="T39" s="2" t="str">
        <f>IF(AND($B39&lt;&gt;"",$D39=37,入力シート!$V45&lt;&gt;""),入力シート!$V45,"")</f>
        <v/>
      </c>
      <c r="U39" s="2" t="str">
        <f>IF(AND($B39&lt;&gt;"",$D39=37,入力シート!$W45&lt;&gt;""),入力シート!$W45,"")</f>
        <v/>
      </c>
      <c r="V39" s="27" t="str">
        <f>IF(OR(AND(AK39=4,SUM(入力シート!Y45:Z45)&gt;0),AND(入力シート!Y45&lt;&gt;"",入力シート!AB45&lt;&gt;"",入力シート!AE45&lt;&gt;"")),入力シート!X45,"")</f>
        <v/>
      </c>
      <c r="W39" s="27" t="str">
        <f ca="1">IF(AND($B39&lt;&gt;"",$D39=37,入力シート!$AA45&lt;&gt;"",入力シート!Y45&lt;&gt;"",入力シート!AB45&lt;&gt;"",入力シート!AE45&lt;&gt;""),入力シート!$AA45,"")</f>
        <v/>
      </c>
      <c r="X39" s="27" t="str">
        <f ca="1">IF(AND($B39&lt;&gt;"",$D39=37,入力シート!$AD45&lt;&gt;"",入力シート!Y45&lt;&gt;"",入力シート!AB45&lt;&gt;"",入力シート!AE45&lt;&gt;""),入力シート!$AD45,"")</f>
        <v/>
      </c>
      <c r="Y39" s="27" t="str">
        <f>IF(OR(AND(AK39=4,SUM(入力シート!Y45:Z45)&gt;0),AND(入力シート!Y45&lt;&gt;"",入力シート!AB45&lt;&gt;"",入力シート!AE45&lt;&gt;"")),入力シート!Y45,"")</f>
        <v/>
      </c>
      <c r="Z39" s="27" t="str">
        <f>IF(AND($B39&lt;&gt;"",$D39=37,入力シート!Y45&lt;&gt;"",入力シート!$AB45&lt;&gt;"",入力シート!AE45&lt;&gt;""),入力シート!$AB45,"")</f>
        <v/>
      </c>
      <c r="AA39" s="27" t="str">
        <f>IF(AND($B39&lt;&gt;"",$D39=37,入力シート!Y45&lt;&gt;"",入力シート!AB45&lt;&gt;"",入力シート!$AE45&lt;&gt;""),入力シート!$AE45,"")</f>
        <v/>
      </c>
      <c r="AB39" s="27" t="str">
        <f>IF(OR(AND(AK39=4,SUM(入力シート!Y45:Z45)&gt;0),AND(入力シート!Z45&lt;&gt;"",入力シート!Y45&lt;&gt;"",入力シート!AB45&lt;&gt;"",入力シート!AE45&lt;&gt;"")),入力シート!Z45,"")</f>
        <v/>
      </c>
      <c r="AC39" s="27" t="str">
        <f>IF(AND($B39&lt;&gt;"",$D39=37,入力シート!$AC45&lt;&gt;"",入力シート!Y45&lt;&gt;"",入力シート!AB45&lt;&gt;"",入力シート!AE45&lt;&gt;""),入力シート!$AC45,"")</f>
        <v/>
      </c>
      <c r="AD39" s="27" t="str">
        <f>IF(AND($B39&lt;&gt;"",$D39=37,入力シート!$AF45&lt;&gt;"",入力シート!Y45&lt;&gt;"",入力シート!AB45&lt;&gt;"",入力シート!AE45&lt;&gt;""),入力シート!$AF45,"")</f>
        <v/>
      </c>
      <c r="AE39" s="2" t="str">
        <f t="shared" si="0"/>
        <v/>
      </c>
      <c r="AF39" s="2" t="str">
        <f t="shared" si="1"/>
        <v/>
      </c>
      <c r="AG39" s="2" t="str">
        <f t="shared" si="2"/>
        <v/>
      </c>
      <c r="AH39" s="2" t="str">
        <f t="shared" si="3"/>
        <v/>
      </c>
      <c r="AI39" s="2" t="str">
        <f>IF(AND($AK39&gt;1,$AK39&lt;5,入力シート!$P45&lt;&gt;""),入力シート!$P45,"")</f>
        <v/>
      </c>
      <c r="AJ39" s="2" t="str">
        <f>IF(AND($AI39=1,入力シート!$AH45&lt;&gt;""),入力シート!$AH45,入力シート!$AG45)</f>
        <v/>
      </c>
      <c r="AK39" s="2" t="str">
        <f>IF(AND($B39&lt;&gt;"",$D39=37,入力シート!$N45&lt;&gt;""),入力シート!$N45,"")</f>
        <v/>
      </c>
      <c r="AS39" s="2" t="str">
        <f>IF($AK39=1,入力シート!$O45,"")</f>
        <v/>
      </c>
      <c r="AV39" s="2" t="str">
        <f t="shared" si="4"/>
        <v/>
      </c>
    </row>
    <row r="40" spans="1:48">
      <c r="A40" s="2" t="str">
        <f>IF(AND($B40&lt;&gt;"",入力シート!$M46&lt;&gt;""),入力シート!$M46,"")</f>
        <v/>
      </c>
      <c r="B40" s="2" t="str">
        <f>IF(COUNTA(入力シート!$A46),入力シート!$A46,"")</f>
        <v/>
      </c>
      <c r="C40" s="2" t="str">
        <f>IF($B40="","",入力シート!$C46)</f>
        <v/>
      </c>
      <c r="D40" s="2" t="str">
        <f>IF($B40="","",入力シート!$E46)</f>
        <v/>
      </c>
      <c r="E40" s="2" t="str">
        <f>IF($B40="","",IF(入力シート!$F46=1,2,3))</f>
        <v/>
      </c>
      <c r="F40" s="2" t="str">
        <f>IF($B40="","",入力シート!$D46)</f>
        <v/>
      </c>
      <c r="G40" s="2" t="str">
        <f>IF(OR(B40="",入力シート!G46=""),"",入力シート!G46)</f>
        <v/>
      </c>
      <c r="J40" s="2" t="str">
        <f>IF(OR(B40="",入力シート!I46=""),"",入力シート!I46)</f>
        <v/>
      </c>
      <c r="K40" s="2" t="str">
        <f>IF(AND($B40&lt;&gt;"",入力シート!$B46&lt;&gt;""),入力シート!$B46,"")</f>
        <v/>
      </c>
      <c r="L40" s="2" t="str">
        <f>IF(AND($B40&lt;&gt;"",入力シート!$J46&lt;&gt;""),入力シート!$J46,"")</f>
        <v/>
      </c>
      <c r="M40" s="2" t="str">
        <f>IF(AND($B40&lt;&gt;"",$D40&lt;&gt;38,入力シート!$K46&lt;&gt;""),入力シート!$K46,"")</f>
        <v/>
      </c>
      <c r="N40" s="2" t="str">
        <f>IF(D40=34,入力シート!L46,"")</f>
        <v/>
      </c>
      <c r="O40" s="2" t="str">
        <f>IF(AND($B40&lt;&gt;"",$D40=37,入力シート!$Q46&lt;&gt;""),入力シート!$Q46,"")</f>
        <v/>
      </c>
      <c r="P40" s="2" t="str">
        <f>IF(AND($B40&lt;&gt;"",$D40=37,入力シート!$R46&lt;&gt;""),入力シート!$R46,"")</f>
        <v/>
      </c>
      <c r="Q40" s="2" t="str">
        <f>IF(AND($B40&lt;&gt;"",$D40=37,入力シート!$S46&lt;&gt;""),入力シート!$S46,"")</f>
        <v/>
      </c>
      <c r="R40" s="2" t="str">
        <f>IF(AND($B40&lt;&gt;"",$D40=37,入力シート!$T46&lt;&gt;""),入力シート!$T46,"")</f>
        <v/>
      </c>
      <c r="S40" s="2" t="str">
        <f>IF(AND($B40&lt;&gt;"",$D40=37,入力シート!$U46&lt;&gt;""),入力シート!$U46,"")</f>
        <v/>
      </c>
      <c r="T40" s="2" t="str">
        <f>IF(AND($B40&lt;&gt;"",$D40=37,入力シート!$V46&lt;&gt;""),入力シート!$V46,"")</f>
        <v/>
      </c>
      <c r="U40" s="2" t="str">
        <f>IF(AND($B40&lt;&gt;"",$D40=37,入力シート!$W46&lt;&gt;""),入力シート!$W46,"")</f>
        <v/>
      </c>
      <c r="V40" s="27" t="str">
        <f>IF(OR(AND(AK40=4,SUM(入力シート!Y46:Z46)&gt;0),AND(入力シート!Y46&lt;&gt;"",入力シート!AB46&lt;&gt;"",入力シート!AE46&lt;&gt;"")),入力シート!X46,"")</f>
        <v/>
      </c>
      <c r="W40" s="27" t="str">
        <f ca="1">IF(AND($B40&lt;&gt;"",$D40=37,入力シート!$AA46&lt;&gt;"",入力シート!Y46&lt;&gt;"",入力シート!AB46&lt;&gt;"",入力シート!AE46&lt;&gt;""),入力シート!$AA46,"")</f>
        <v/>
      </c>
      <c r="X40" s="27" t="str">
        <f ca="1">IF(AND($B40&lt;&gt;"",$D40=37,入力シート!$AD46&lt;&gt;"",入力シート!Y46&lt;&gt;"",入力シート!AB46&lt;&gt;"",入力シート!AE46&lt;&gt;""),入力シート!$AD46,"")</f>
        <v/>
      </c>
      <c r="Y40" s="27" t="str">
        <f>IF(OR(AND(AK40=4,SUM(入力シート!Y46:Z46)&gt;0),AND(入力シート!Y46&lt;&gt;"",入力シート!AB46&lt;&gt;"",入力シート!AE46&lt;&gt;"")),入力シート!Y46,"")</f>
        <v/>
      </c>
      <c r="Z40" s="27" t="str">
        <f>IF(AND($B40&lt;&gt;"",$D40=37,入力シート!Y46&lt;&gt;"",入力シート!$AB46&lt;&gt;"",入力シート!AE46&lt;&gt;""),入力シート!$AB46,"")</f>
        <v/>
      </c>
      <c r="AA40" s="27" t="str">
        <f>IF(AND($B40&lt;&gt;"",$D40=37,入力シート!Y46&lt;&gt;"",入力シート!AB46&lt;&gt;"",入力シート!$AE46&lt;&gt;""),入力シート!$AE46,"")</f>
        <v/>
      </c>
      <c r="AB40" s="27" t="str">
        <f>IF(OR(AND(AK40=4,SUM(入力シート!Y46:Z46)&gt;0),AND(入力シート!Z46&lt;&gt;"",入力シート!Y46&lt;&gt;"",入力シート!AB46&lt;&gt;"",入力シート!AE46&lt;&gt;"")),入力シート!Z46,"")</f>
        <v/>
      </c>
      <c r="AC40" s="27" t="str">
        <f>IF(AND($B40&lt;&gt;"",$D40=37,入力シート!$AC46&lt;&gt;"",入力シート!Y46&lt;&gt;"",入力シート!AB46&lt;&gt;"",入力シート!AE46&lt;&gt;""),入力シート!$AC46,"")</f>
        <v/>
      </c>
      <c r="AD40" s="27" t="str">
        <f>IF(AND($B40&lt;&gt;"",$D40=37,入力シート!$AF46&lt;&gt;"",入力シート!Y46&lt;&gt;"",入力シート!AB46&lt;&gt;"",入力シート!AE46&lt;&gt;""),入力シート!$AF46,"")</f>
        <v/>
      </c>
      <c r="AE40" s="2" t="str">
        <f t="shared" si="0"/>
        <v/>
      </c>
      <c r="AF40" s="2" t="str">
        <f t="shared" si="1"/>
        <v/>
      </c>
      <c r="AG40" s="2" t="str">
        <f t="shared" si="2"/>
        <v/>
      </c>
      <c r="AH40" s="2" t="str">
        <f t="shared" si="3"/>
        <v/>
      </c>
      <c r="AI40" s="2" t="str">
        <f>IF(AND($AK40&gt;1,$AK40&lt;5,入力シート!$P46&lt;&gt;""),入力シート!$P46,"")</f>
        <v/>
      </c>
      <c r="AJ40" s="2" t="str">
        <f>IF(AND($AI40=1,入力シート!$AH46&lt;&gt;""),入力シート!$AH46,入力シート!$AG46)</f>
        <v/>
      </c>
      <c r="AK40" s="2" t="str">
        <f>IF(AND($B40&lt;&gt;"",$D40=37,入力シート!$N46&lt;&gt;""),入力シート!$N46,"")</f>
        <v/>
      </c>
      <c r="AS40" s="2" t="str">
        <f>IF($AK40=1,入力シート!$O46,"")</f>
        <v/>
      </c>
      <c r="AV40" s="2" t="str">
        <f t="shared" si="4"/>
        <v/>
      </c>
    </row>
    <row r="41" spans="1:48">
      <c r="A41" s="2" t="str">
        <f>IF(AND($B41&lt;&gt;"",入力シート!$M47&lt;&gt;""),入力シート!$M47,"")</f>
        <v/>
      </c>
      <c r="B41" s="2" t="str">
        <f>IF(COUNTA(入力シート!$A47),入力シート!$A47,"")</f>
        <v/>
      </c>
      <c r="C41" s="2" t="str">
        <f>IF($B41="","",入力シート!$C47)</f>
        <v/>
      </c>
      <c r="D41" s="2" t="str">
        <f>IF($B41="","",入力シート!$E47)</f>
        <v/>
      </c>
      <c r="E41" s="2" t="str">
        <f>IF($B41="","",IF(入力シート!$F47=1,2,3))</f>
        <v/>
      </c>
      <c r="F41" s="2" t="str">
        <f>IF($B41="","",入力シート!$D47)</f>
        <v/>
      </c>
      <c r="G41" s="2" t="str">
        <f>IF(OR(B41="",入力シート!G47=""),"",入力シート!G47)</f>
        <v/>
      </c>
      <c r="J41" s="2" t="str">
        <f>IF(OR(B41="",入力シート!I47=""),"",入力シート!I47)</f>
        <v/>
      </c>
      <c r="K41" s="2" t="str">
        <f>IF(AND($B41&lt;&gt;"",入力シート!$B47&lt;&gt;""),入力シート!$B47,"")</f>
        <v/>
      </c>
      <c r="L41" s="2" t="str">
        <f>IF(AND($B41&lt;&gt;"",入力シート!$J47&lt;&gt;""),入力シート!$J47,"")</f>
        <v/>
      </c>
      <c r="M41" s="2" t="str">
        <f>IF(AND($B41&lt;&gt;"",$D41&lt;&gt;38,入力シート!$K47&lt;&gt;""),入力シート!$K47,"")</f>
        <v/>
      </c>
      <c r="N41" s="2" t="str">
        <f>IF(D41=34,入力シート!L47,"")</f>
        <v/>
      </c>
      <c r="O41" s="2" t="str">
        <f>IF(AND($B41&lt;&gt;"",$D41=37,入力シート!$Q47&lt;&gt;""),入力シート!$Q47,"")</f>
        <v/>
      </c>
      <c r="P41" s="2" t="str">
        <f>IF(AND($B41&lt;&gt;"",$D41=37,入力シート!$R47&lt;&gt;""),入力シート!$R47,"")</f>
        <v/>
      </c>
      <c r="Q41" s="2" t="str">
        <f>IF(AND($B41&lt;&gt;"",$D41=37,入力シート!$S47&lt;&gt;""),入力シート!$S47,"")</f>
        <v/>
      </c>
      <c r="R41" s="2" t="str">
        <f>IF(AND($B41&lt;&gt;"",$D41=37,入力シート!$T47&lt;&gt;""),入力シート!$T47,"")</f>
        <v/>
      </c>
      <c r="S41" s="2" t="str">
        <f>IF(AND($B41&lt;&gt;"",$D41=37,入力シート!$U47&lt;&gt;""),入力シート!$U47,"")</f>
        <v/>
      </c>
      <c r="T41" s="2" t="str">
        <f>IF(AND($B41&lt;&gt;"",$D41=37,入力シート!$V47&lt;&gt;""),入力シート!$V47,"")</f>
        <v/>
      </c>
      <c r="U41" s="2" t="str">
        <f>IF(AND($B41&lt;&gt;"",$D41=37,入力シート!$W47&lt;&gt;""),入力シート!$W47,"")</f>
        <v/>
      </c>
      <c r="V41" s="27" t="str">
        <f>IF(OR(AND(AK41=4,SUM(入力シート!Y47:Z47)&gt;0),AND(入力シート!Y47&lt;&gt;"",入力シート!AB47&lt;&gt;"",入力シート!AE47&lt;&gt;"")),入力シート!X47,"")</f>
        <v/>
      </c>
      <c r="W41" s="27" t="str">
        <f ca="1">IF(AND($B41&lt;&gt;"",$D41=37,入力シート!$AA47&lt;&gt;"",入力シート!Y47&lt;&gt;"",入力シート!AB47&lt;&gt;"",入力シート!AE47&lt;&gt;""),入力シート!$AA47,"")</f>
        <v/>
      </c>
      <c r="X41" s="27" t="str">
        <f ca="1">IF(AND($B41&lt;&gt;"",$D41=37,入力シート!$AD47&lt;&gt;"",入力シート!Y47&lt;&gt;"",入力シート!AB47&lt;&gt;"",入力シート!AE47&lt;&gt;""),入力シート!$AD47,"")</f>
        <v/>
      </c>
      <c r="Y41" s="27" t="str">
        <f>IF(OR(AND(AK41=4,SUM(入力シート!Y47:Z47)&gt;0),AND(入力シート!Y47&lt;&gt;"",入力シート!AB47&lt;&gt;"",入力シート!AE47&lt;&gt;"")),入力シート!Y47,"")</f>
        <v/>
      </c>
      <c r="Z41" s="27" t="str">
        <f>IF(AND($B41&lt;&gt;"",$D41=37,入力シート!Y47&lt;&gt;"",入力シート!$AB47&lt;&gt;"",入力シート!AE47&lt;&gt;""),入力シート!$AB47,"")</f>
        <v/>
      </c>
      <c r="AA41" s="27" t="str">
        <f>IF(AND($B41&lt;&gt;"",$D41=37,入力シート!Y47&lt;&gt;"",入力シート!AB47&lt;&gt;"",入力シート!$AE47&lt;&gt;""),入力シート!$AE47,"")</f>
        <v/>
      </c>
      <c r="AB41" s="27" t="str">
        <f>IF(OR(AND(AK41=4,SUM(入力シート!Y47:Z47)&gt;0),AND(入力シート!Z47&lt;&gt;"",入力シート!Y47&lt;&gt;"",入力シート!AB47&lt;&gt;"",入力シート!AE47&lt;&gt;"")),入力シート!Z47,"")</f>
        <v/>
      </c>
      <c r="AC41" s="27" t="str">
        <f>IF(AND($B41&lt;&gt;"",$D41=37,入力シート!$AC47&lt;&gt;"",入力シート!Y47&lt;&gt;"",入力シート!AB47&lt;&gt;"",入力シート!AE47&lt;&gt;""),入力シート!$AC47,"")</f>
        <v/>
      </c>
      <c r="AD41" s="27" t="str">
        <f>IF(AND($B41&lt;&gt;"",$D41=37,入力シート!$AF47&lt;&gt;"",入力シート!Y47&lt;&gt;"",入力シート!AB47&lt;&gt;"",入力シート!AE47&lt;&gt;""),入力シート!$AF47,"")</f>
        <v/>
      </c>
      <c r="AE41" s="2" t="str">
        <f t="shared" si="0"/>
        <v/>
      </c>
      <c r="AF41" s="2" t="str">
        <f t="shared" si="1"/>
        <v/>
      </c>
      <c r="AG41" s="2" t="str">
        <f t="shared" si="2"/>
        <v/>
      </c>
      <c r="AH41" s="2" t="str">
        <f t="shared" si="3"/>
        <v/>
      </c>
      <c r="AI41" s="2" t="str">
        <f>IF(AND($AK41&gt;1,$AK41&lt;5,入力シート!$P47&lt;&gt;""),入力シート!$P47,"")</f>
        <v/>
      </c>
      <c r="AJ41" s="2" t="str">
        <f>IF(AND($AI41=1,入力シート!$AH47&lt;&gt;""),入力シート!$AH47,入力シート!$AG47)</f>
        <v/>
      </c>
      <c r="AK41" s="2" t="str">
        <f>IF(AND($B41&lt;&gt;"",$D41=37,入力シート!$N47&lt;&gt;""),入力シート!$N47,"")</f>
        <v/>
      </c>
      <c r="AS41" s="2" t="str">
        <f>IF($AK41=1,入力シート!$O47,"")</f>
        <v/>
      </c>
      <c r="AV41" s="2" t="str">
        <f t="shared" si="4"/>
        <v/>
      </c>
    </row>
    <row r="42" spans="1:48">
      <c r="A42" s="2" t="str">
        <f>IF(AND($B42&lt;&gt;"",入力シート!$M48&lt;&gt;""),入力シート!$M48,"")</f>
        <v/>
      </c>
      <c r="B42" s="2" t="str">
        <f>IF(COUNTA(入力シート!$A48),入力シート!$A48,"")</f>
        <v/>
      </c>
      <c r="C42" s="2" t="str">
        <f>IF($B42="","",入力シート!$C48)</f>
        <v/>
      </c>
      <c r="D42" s="2" t="str">
        <f>IF($B42="","",入力シート!$E48)</f>
        <v/>
      </c>
      <c r="E42" s="2" t="str">
        <f>IF($B42="","",IF(入力シート!$F48=1,2,3))</f>
        <v/>
      </c>
      <c r="F42" s="2" t="str">
        <f>IF($B42="","",入力シート!$D48)</f>
        <v/>
      </c>
      <c r="G42" s="2" t="str">
        <f>IF(OR(B42="",入力シート!G48=""),"",入力シート!G48)</f>
        <v/>
      </c>
      <c r="J42" s="2" t="str">
        <f>IF(OR(B42="",入力シート!I48=""),"",入力シート!I48)</f>
        <v/>
      </c>
      <c r="K42" s="2" t="str">
        <f>IF(AND($B42&lt;&gt;"",入力シート!$B48&lt;&gt;""),入力シート!$B48,"")</f>
        <v/>
      </c>
      <c r="L42" s="2" t="str">
        <f>IF(AND($B42&lt;&gt;"",入力シート!$J48&lt;&gt;""),入力シート!$J48,"")</f>
        <v/>
      </c>
      <c r="M42" s="2" t="str">
        <f>IF(AND($B42&lt;&gt;"",$D42&lt;&gt;38,入力シート!$K48&lt;&gt;""),入力シート!$K48,"")</f>
        <v/>
      </c>
      <c r="N42" s="2" t="str">
        <f>IF(D42=34,入力シート!L48,"")</f>
        <v/>
      </c>
      <c r="O42" s="2" t="str">
        <f>IF(AND($B42&lt;&gt;"",$D42=37,入力シート!$Q48&lt;&gt;""),入力シート!$Q48,"")</f>
        <v/>
      </c>
      <c r="P42" s="2" t="str">
        <f>IF(AND($B42&lt;&gt;"",$D42=37,入力シート!$R48&lt;&gt;""),入力シート!$R48,"")</f>
        <v/>
      </c>
      <c r="Q42" s="2" t="str">
        <f>IF(AND($B42&lt;&gt;"",$D42=37,入力シート!$S48&lt;&gt;""),入力シート!$S48,"")</f>
        <v/>
      </c>
      <c r="R42" s="2" t="str">
        <f>IF(AND($B42&lt;&gt;"",$D42=37,入力シート!$T48&lt;&gt;""),入力シート!$T48,"")</f>
        <v/>
      </c>
      <c r="S42" s="2" t="str">
        <f>IF(AND($B42&lt;&gt;"",$D42=37,入力シート!$U48&lt;&gt;""),入力シート!$U48,"")</f>
        <v/>
      </c>
      <c r="T42" s="2" t="str">
        <f>IF(AND($B42&lt;&gt;"",$D42=37,入力シート!$V48&lt;&gt;""),入力シート!$V48,"")</f>
        <v/>
      </c>
      <c r="U42" s="2" t="str">
        <f>IF(AND($B42&lt;&gt;"",$D42=37,入力シート!$W48&lt;&gt;""),入力シート!$W48,"")</f>
        <v/>
      </c>
      <c r="V42" s="27" t="str">
        <f>IF(OR(AND(AK42=4,SUM(入力シート!Y48:Z48)&gt;0),AND(入力シート!Y48&lt;&gt;"",入力シート!AB48&lt;&gt;"",入力シート!AE48&lt;&gt;"")),入力シート!X48,"")</f>
        <v/>
      </c>
      <c r="W42" s="27" t="str">
        <f ca="1">IF(AND($B42&lt;&gt;"",$D42=37,入力シート!$AA48&lt;&gt;"",入力シート!Y48&lt;&gt;"",入力シート!AB48&lt;&gt;"",入力シート!AE48&lt;&gt;""),入力シート!$AA48,"")</f>
        <v/>
      </c>
      <c r="X42" s="27" t="str">
        <f ca="1">IF(AND($B42&lt;&gt;"",$D42=37,入力シート!$AD48&lt;&gt;"",入力シート!Y48&lt;&gt;"",入力シート!AB48&lt;&gt;"",入力シート!AE48&lt;&gt;""),入力シート!$AD48,"")</f>
        <v/>
      </c>
      <c r="Y42" s="27" t="str">
        <f>IF(OR(AND(AK42=4,SUM(入力シート!Y48:Z48)&gt;0),AND(入力シート!Y48&lt;&gt;"",入力シート!AB48&lt;&gt;"",入力シート!AE48&lt;&gt;"")),入力シート!Y48,"")</f>
        <v/>
      </c>
      <c r="Z42" s="27" t="str">
        <f>IF(AND($B42&lt;&gt;"",$D42=37,入力シート!Y48&lt;&gt;"",入力シート!$AB48&lt;&gt;"",入力シート!AE48&lt;&gt;""),入力シート!$AB48,"")</f>
        <v/>
      </c>
      <c r="AA42" s="27" t="str">
        <f>IF(AND($B42&lt;&gt;"",$D42=37,入力シート!Y48&lt;&gt;"",入力シート!AB48&lt;&gt;"",入力シート!$AE48&lt;&gt;""),入力シート!$AE48,"")</f>
        <v/>
      </c>
      <c r="AB42" s="27" t="str">
        <f>IF(OR(AND(AK42=4,SUM(入力シート!Y48:Z48)&gt;0),AND(入力シート!Z48&lt;&gt;"",入力シート!Y48&lt;&gt;"",入力シート!AB48&lt;&gt;"",入力シート!AE48&lt;&gt;"")),入力シート!Z48,"")</f>
        <v/>
      </c>
      <c r="AC42" s="27" t="str">
        <f>IF(AND($B42&lt;&gt;"",$D42=37,入力シート!$AC48&lt;&gt;"",入力シート!Y48&lt;&gt;"",入力シート!AB48&lt;&gt;"",入力シート!AE48&lt;&gt;""),入力シート!$AC48,"")</f>
        <v/>
      </c>
      <c r="AD42" s="27" t="str">
        <f>IF(AND($B42&lt;&gt;"",$D42=37,入力シート!$AF48&lt;&gt;"",入力シート!Y48&lt;&gt;"",入力シート!AB48&lt;&gt;"",入力シート!AE48&lt;&gt;""),入力シート!$AF48,"")</f>
        <v/>
      </c>
      <c r="AE42" s="2" t="str">
        <f t="shared" si="0"/>
        <v/>
      </c>
      <c r="AF42" s="2" t="str">
        <f t="shared" si="1"/>
        <v/>
      </c>
      <c r="AG42" s="2" t="str">
        <f t="shared" si="2"/>
        <v/>
      </c>
      <c r="AH42" s="2" t="str">
        <f t="shared" si="3"/>
        <v/>
      </c>
      <c r="AI42" s="2" t="str">
        <f>IF(AND($AK42&gt;1,$AK42&lt;5,入力シート!$P48&lt;&gt;""),入力シート!$P48,"")</f>
        <v/>
      </c>
      <c r="AJ42" s="2" t="str">
        <f>IF(AND($AI42=1,入力シート!$AH48&lt;&gt;""),入力シート!$AH48,入力シート!$AG48)</f>
        <v/>
      </c>
      <c r="AK42" s="2" t="str">
        <f>IF(AND($B42&lt;&gt;"",$D42=37,入力シート!$N48&lt;&gt;""),入力シート!$N48,"")</f>
        <v/>
      </c>
      <c r="AS42" s="2" t="str">
        <f>IF($AK42=1,入力シート!$O48,"")</f>
        <v/>
      </c>
      <c r="AV42" s="2" t="str">
        <f t="shared" si="4"/>
        <v/>
      </c>
    </row>
    <row r="43" spans="1:48">
      <c r="A43" s="2" t="str">
        <f>IF(AND($B43&lt;&gt;"",入力シート!$M49&lt;&gt;""),入力シート!$M49,"")</f>
        <v/>
      </c>
      <c r="B43" s="2" t="str">
        <f>IF(COUNTA(入力シート!$A49),入力シート!$A49,"")</f>
        <v/>
      </c>
      <c r="C43" s="2" t="str">
        <f>IF($B43="","",入力シート!$C49)</f>
        <v/>
      </c>
      <c r="D43" s="2" t="str">
        <f>IF($B43="","",入力シート!$E49)</f>
        <v/>
      </c>
      <c r="E43" s="2" t="str">
        <f>IF($B43="","",IF(入力シート!$F49=1,2,3))</f>
        <v/>
      </c>
      <c r="F43" s="2" t="str">
        <f>IF($B43="","",入力シート!$D49)</f>
        <v/>
      </c>
      <c r="G43" s="2" t="str">
        <f>IF(OR(B43="",入力シート!G49=""),"",入力シート!G49)</f>
        <v/>
      </c>
      <c r="J43" s="2" t="str">
        <f>IF(OR(B43="",入力シート!I49=""),"",入力シート!I49)</f>
        <v/>
      </c>
      <c r="K43" s="2" t="str">
        <f>IF(AND($B43&lt;&gt;"",入力シート!$B49&lt;&gt;""),入力シート!$B49,"")</f>
        <v/>
      </c>
      <c r="L43" s="2" t="str">
        <f>IF(AND($B43&lt;&gt;"",入力シート!$J49&lt;&gt;""),入力シート!$J49,"")</f>
        <v/>
      </c>
      <c r="M43" s="2" t="str">
        <f>IF(AND($B43&lt;&gt;"",$D43&lt;&gt;38,入力シート!$K49&lt;&gt;""),入力シート!$K49,"")</f>
        <v/>
      </c>
      <c r="N43" s="2" t="str">
        <f>IF(D43=34,入力シート!L49,"")</f>
        <v/>
      </c>
      <c r="O43" s="2" t="str">
        <f>IF(AND($B43&lt;&gt;"",$D43=37,入力シート!$Q49&lt;&gt;""),入力シート!$Q49,"")</f>
        <v/>
      </c>
      <c r="P43" s="2" t="str">
        <f>IF(AND($B43&lt;&gt;"",$D43=37,入力シート!$R49&lt;&gt;""),入力シート!$R49,"")</f>
        <v/>
      </c>
      <c r="Q43" s="2" t="str">
        <f>IF(AND($B43&lt;&gt;"",$D43=37,入力シート!$S49&lt;&gt;""),入力シート!$S49,"")</f>
        <v/>
      </c>
      <c r="R43" s="2" t="str">
        <f>IF(AND($B43&lt;&gt;"",$D43=37,入力シート!$T49&lt;&gt;""),入力シート!$T49,"")</f>
        <v/>
      </c>
      <c r="S43" s="2" t="str">
        <f>IF(AND($B43&lt;&gt;"",$D43=37,入力シート!$U49&lt;&gt;""),入力シート!$U49,"")</f>
        <v/>
      </c>
      <c r="T43" s="2" t="str">
        <f>IF(AND($B43&lt;&gt;"",$D43=37,入力シート!$V49&lt;&gt;""),入力シート!$V49,"")</f>
        <v/>
      </c>
      <c r="U43" s="2" t="str">
        <f>IF(AND($B43&lt;&gt;"",$D43=37,入力シート!$W49&lt;&gt;""),入力シート!$W49,"")</f>
        <v/>
      </c>
      <c r="V43" s="27" t="str">
        <f>IF(OR(AND(AK43=4,SUM(入力シート!Y49:Z49)&gt;0),AND(入力シート!Y49&lt;&gt;"",入力シート!AB49&lt;&gt;"",入力シート!AE49&lt;&gt;"")),入力シート!X49,"")</f>
        <v/>
      </c>
      <c r="W43" s="27" t="str">
        <f ca="1">IF(AND($B43&lt;&gt;"",$D43=37,入力シート!$AA49&lt;&gt;"",入力シート!Y49&lt;&gt;"",入力シート!AB49&lt;&gt;"",入力シート!AE49&lt;&gt;""),入力シート!$AA49,"")</f>
        <v/>
      </c>
      <c r="X43" s="27" t="str">
        <f ca="1">IF(AND($B43&lt;&gt;"",$D43=37,入力シート!$AD49&lt;&gt;"",入力シート!Y49&lt;&gt;"",入力シート!AB49&lt;&gt;"",入力シート!AE49&lt;&gt;""),入力シート!$AD49,"")</f>
        <v/>
      </c>
      <c r="Y43" s="27" t="str">
        <f>IF(OR(AND(AK43=4,SUM(入力シート!Y49:Z49)&gt;0),AND(入力シート!Y49&lt;&gt;"",入力シート!AB49&lt;&gt;"",入力シート!AE49&lt;&gt;"")),入力シート!Y49,"")</f>
        <v/>
      </c>
      <c r="Z43" s="27" t="str">
        <f>IF(AND($B43&lt;&gt;"",$D43=37,入力シート!Y49&lt;&gt;"",入力シート!$AB49&lt;&gt;"",入力シート!AE49&lt;&gt;""),入力シート!$AB49,"")</f>
        <v/>
      </c>
      <c r="AA43" s="27" t="str">
        <f>IF(AND($B43&lt;&gt;"",$D43=37,入力シート!Y49&lt;&gt;"",入力シート!AB49&lt;&gt;"",入力シート!$AE49&lt;&gt;""),入力シート!$AE49,"")</f>
        <v/>
      </c>
      <c r="AB43" s="27" t="str">
        <f>IF(OR(AND(AK43=4,SUM(入力シート!Y49:Z49)&gt;0),AND(入力シート!Z49&lt;&gt;"",入力シート!Y49&lt;&gt;"",入力シート!AB49&lt;&gt;"",入力シート!AE49&lt;&gt;"")),入力シート!Z49,"")</f>
        <v/>
      </c>
      <c r="AC43" s="27" t="str">
        <f>IF(AND($B43&lt;&gt;"",$D43=37,入力シート!$AC49&lt;&gt;"",入力シート!Y49&lt;&gt;"",入力シート!AB49&lt;&gt;"",入力シート!AE49&lt;&gt;""),入力シート!$AC49,"")</f>
        <v/>
      </c>
      <c r="AD43" s="27" t="str">
        <f>IF(AND($B43&lt;&gt;"",$D43=37,入力シート!$AF49&lt;&gt;"",入力シート!Y49&lt;&gt;"",入力シート!AB49&lt;&gt;"",入力シート!AE49&lt;&gt;""),入力シート!$AF49,"")</f>
        <v/>
      </c>
      <c r="AE43" s="2" t="str">
        <f t="shared" si="0"/>
        <v/>
      </c>
      <c r="AF43" s="2" t="str">
        <f t="shared" si="1"/>
        <v/>
      </c>
      <c r="AG43" s="2" t="str">
        <f t="shared" si="2"/>
        <v/>
      </c>
      <c r="AH43" s="2" t="str">
        <f t="shared" si="3"/>
        <v/>
      </c>
      <c r="AI43" s="2" t="str">
        <f>IF(AND($AK43&gt;1,$AK43&lt;5,入力シート!$P49&lt;&gt;""),入力シート!$P49,"")</f>
        <v/>
      </c>
      <c r="AJ43" s="2" t="str">
        <f>IF(AND($AI43=1,入力シート!$AH49&lt;&gt;""),入力シート!$AH49,入力シート!$AG49)</f>
        <v/>
      </c>
      <c r="AK43" s="2" t="str">
        <f>IF(AND($B43&lt;&gt;"",$D43=37,入力シート!$N49&lt;&gt;""),入力シート!$N49,"")</f>
        <v/>
      </c>
      <c r="AS43" s="2" t="str">
        <f>IF($AK43=1,入力シート!$O49,"")</f>
        <v/>
      </c>
      <c r="AV43" s="2" t="str">
        <f t="shared" si="4"/>
        <v/>
      </c>
    </row>
    <row r="44" spans="1:48">
      <c r="A44" s="2" t="str">
        <f>IF(AND($B44&lt;&gt;"",入力シート!$M50&lt;&gt;""),入力シート!$M50,"")</f>
        <v/>
      </c>
      <c r="B44" s="2" t="str">
        <f>IF(COUNTA(入力シート!$A50),入力シート!$A50,"")</f>
        <v/>
      </c>
      <c r="C44" s="2" t="str">
        <f>IF($B44="","",入力シート!$C50)</f>
        <v/>
      </c>
      <c r="D44" s="2" t="str">
        <f>IF($B44="","",入力シート!$E50)</f>
        <v/>
      </c>
      <c r="E44" s="2" t="str">
        <f>IF($B44="","",IF(入力シート!$F50=1,2,3))</f>
        <v/>
      </c>
      <c r="F44" s="2" t="str">
        <f>IF($B44="","",入力シート!$D50)</f>
        <v/>
      </c>
      <c r="G44" s="2" t="str">
        <f>IF(OR(B44="",入力シート!G50=""),"",入力シート!G50)</f>
        <v/>
      </c>
      <c r="J44" s="2" t="str">
        <f>IF(OR(B44="",入力シート!I50=""),"",入力シート!I50)</f>
        <v/>
      </c>
      <c r="K44" s="2" t="str">
        <f>IF(AND($B44&lt;&gt;"",入力シート!$B50&lt;&gt;""),入力シート!$B50,"")</f>
        <v/>
      </c>
      <c r="L44" s="2" t="str">
        <f>IF(AND($B44&lt;&gt;"",入力シート!$J50&lt;&gt;""),入力シート!$J50,"")</f>
        <v/>
      </c>
      <c r="M44" s="2" t="str">
        <f>IF(AND($B44&lt;&gt;"",$D44&lt;&gt;38,入力シート!$K50&lt;&gt;""),入力シート!$K50,"")</f>
        <v/>
      </c>
      <c r="N44" s="2" t="str">
        <f>IF(D44=34,入力シート!L50,"")</f>
        <v/>
      </c>
      <c r="O44" s="2" t="str">
        <f>IF(AND($B44&lt;&gt;"",$D44=37,入力シート!$Q50&lt;&gt;""),入力シート!$Q50,"")</f>
        <v/>
      </c>
      <c r="P44" s="2" t="str">
        <f>IF(AND($B44&lt;&gt;"",$D44=37,入力シート!$R50&lt;&gt;""),入力シート!$R50,"")</f>
        <v/>
      </c>
      <c r="Q44" s="2" t="str">
        <f>IF(AND($B44&lt;&gt;"",$D44=37,入力シート!$S50&lt;&gt;""),入力シート!$S50,"")</f>
        <v/>
      </c>
      <c r="R44" s="2" t="str">
        <f>IF(AND($B44&lt;&gt;"",$D44=37,入力シート!$T50&lt;&gt;""),入力シート!$T50,"")</f>
        <v/>
      </c>
      <c r="S44" s="2" t="str">
        <f>IF(AND($B44&lt;&gt;"",$D44=37,入力シート!$U50&lt;&gt;""),入力シート!$U50,"")</f>
        <v/>
      </c>
      <c r="T44" s="2" t="str">
        <f>IF(AND($B44&lt;&gt;"",$D44=37,入力シート!$V50&lt;&gt;""),入力シート!$V50,"")</f>
        <v/>
      </c>
      <c r="U44" s="2" t="str">
        <f>IF(AND($B44&lt;&gt;"",$D44=37,入力シート!$W50&lt;&gt;""),入力シート!$W50,"")</f>
        <v/>
      </c>
      <c r="V44" s="27" t="str">
        <f>IF(OR(AND(AK44=4,SUM(入力シート!Y50:Z50)&gt;0),AND(入力シート!Y50&lt;&gt;"",入力シート!AB50&lt;&gt;"",入力シート!AE50&lt;&gt;"")),入力シート!X50,"")</f>
        <v/>
      </c>
      <c r="W44" s="27" t="str">
        <f ca="1">IF(AND($B44&lt;&gt;"",$D44=37,入力シート!$AA50&lt;&gt;"",入力シート!Y50&lt;&gt;"",入力シート!AB50&lt;&gt;"",入力シート!AE50&lt;&gt;""),入力シート!$AA50,"")</f>
        <v/>
      </c>
      <c r="X44" s="27" t="str">
        <f ca="1">IF(AND($B44&lt;&gt;"",$D44=37,入力シート!$AD50&lt;&gt;"",入力シート!Y50&lt;&gt;"",入力シート!AB50&lt;&gt;"",入力シート!AE50&lt;&gt;""),入力シート!$AD50,"")</f>
        <v/>
      </c>
      <c r="Y44" s="27" t="str">
        <f>IF(OR(AND(AK44=4,SUM(入力シート!Y50:Z50)&gt;0),AND(入力シート!Y50&lt;&gt;"",入力シート!AB50&lt;&gt;"",入力シート!AE50&lt;&gt;"")),入力シート!Y50,"")</f>
        <v/>
      </c>
      <c r="Z44" s="27" t="str">
        <f>IF(AND($B44&lt;&gt;"",$D44=37,入力シート!Y50&lt;&gt;"",入力シート!$AB50&lt;&gt;"",入力シート!AE50&lt;&gt;""),入力シート!$AB50,"")</f>
        <v/>
      </c>
      <c r="AA44" s="27" t="str">
        <f>IF(AND($B44&lt;&gt;"",$D44=37,入力シート!Y50&lt;&gt;"",入力シート!AB50&lt;&gt;"",入力シート!$AE50&lt;&gt;""),入力シート!$AE50,"")</f>
        <v/>
      </c>
      <c r="AB44" s="27" t="str">
        <f>IF(OR(AND(AK44=4,SUM(入力シート!Y50:Z50)&gt;0),AND(入力シート!Z50&lt;&gt;"",入力シート!Y50&lt;&gt;"",入力シート!AB50&lt;&gt;"",入力シート!AE50&lt;&gt;"")),入力シート!Z50,"")</f>
        <v/>
      </c>
      <c r="AC44" s="27" t="str">
        <f>IF(AND($B44&lt;&gt;"",$D44=37,入力シート!$AC50&lt;&gt;"",入力シート!Y50&lt;&gt;"",入力シート!AB50&lt;&gt;"",入力シート!AE50&lt;&gt;""),入力シート!$AC50,"")</f>
        <v/>
      </c>
      <c r="AD44" s="27" t="str">
        <f>IF(AND($B44&lt;&gt;"",$D44=37,入力シート!$AF50&lt;&gt;"",入力シート!Y50&lt;&gt;"",入力シート!AB50&lt;&gt;"",入力シート!AE50&lt;&gt;""),入力シート!$AF50,"")</f>
        <v/>
      </c>
      <c r="AE44" s="2" t="str">
        <f t="shared" si="0"/>
        <v/>
      </c>
      <c r="AF44" s="2" t="str">
        <f t="shared" si="1"/>
        <v/>
      </c>
      <c r="AG44" s="2" t="str">
        <f t="shared" si="2"/>
        <v/>
      </c>
      <c r="AH44" s="2" t="str">
        <f t="shared" si="3"/>
        <v/>
      </c>
      <c r="AI44" s="2" t="str">
        <f>IF(AND($AK44&gt;1,$AK44&lt;5,入力シート!$P50&lt;&gt;""),入力シート!$P50,"")</f>
        <v/>
      </c>
      <c r="AJ44" s="2" t="str">
        <f>IF(AND($AI44=1,入力シート!$AH50&lt;&gt;""),入力シート!$AH50,入力シート!$AG50)</f>
        <v/>
      </c>
      <c r="AK44" s="2" t="str">
        <f>IF(AND($B44&lt;&gt;"",$D44=37,入力シート!$N50&lt;&gt;""),入力シート!$N50,"")</f>
        <v/>
      </c>
      <c r="AS44" s="2" t="str">
        <f>IF($AK44=1,入力シート!$O50,"")</f>
        <v/>
      </c>
      <c r="AV44" s="2" t="str">
        <f t="shared" si="4"/>
        <v/>
      </c>
    </row>
    <row r="45" spans="1:48">
      <c r="A45" s="2" t="str">
        <f>IF(AND($B45&lt;&gt;"",入力シート!$M51&lt;&gt;""),入力シート!$M51,"")</f>
        <v/>
      </c>
      <c r="B45" s="2" t="str">
        <f>IF(COUNTA(入力シート!$A51),入力シート!$A51,"")</f>
        <v/>
      </c>
      <c r="C45" s="2" t="str">
        <f>IF($B45="","",入力シート!$C51)</f>
        <v/>
      </c>
      <c r="D45" s="2" t="str">
        <f>IF($B45="","",入力シート!$E51)</f>
        <v/>
      </c>
      <c r="E45" s="2" t="str">
        <f>IF($B45="","",IF(入力シート!$F51=1,2,3))</f>
        <v/>
      </c>
      <c r="F45" s="2" t="str">
        <f>IF($B45="","",入力シート!$D51)</f>
        <v/>
      </c>
      <c r="G45" s="2" t="str">
        <f>IF(OR(B45="",入力シート!G51=""),"",入力シート!G51)</f>
        <v/>
      </c>
      <c r="J45" s="2" t="str">
        <f>IF(OR(B45="",入力シート!I51=""),"",入力シート!I51)</f>
        <v/>
      </c>
      <c r="K45" s="2" t="str">
        <f>IF(AND($B45&lt;&gt;"",入力シート!$B51&lt;&gt;""),入力シート!$B51,"")</f>
        <v/>
      </c>
      <c r="L45" s="2" t="str">
        <f>IF(AND($B45&lt;&gt;"",入力シート!$J51&lt;&gt;""),入力シート!$J51,"")</f>
        <v/>
      </c>
      <c r="M45" s="2" t="str">
        <f>IF(AND($B45&lt;&gt;"",$D45&lt;&gt;38,入力シート!$K51&lt;&gt;""),入力シート!$K51,"")</f>
        <v/>
      </c>
      <c r="N45" s="2" t="str">
        <f>IF(D45=34,入力シート!L51,"")</f>
        <v/>
      </c>
      <c r="O45" s="2" t="str">
        <f>IF(AND($B45&lt;&gt;"",$D45=37,入力シート!$Q51&lt;&gt;""),入力シート!$Q51,"")</f>
        <v/>
      </c>
      <c r="P45" s="2" t="str">
        <f>IF(AND($B45&lt;&gt;"",$D45=37,入力シート!$R51&lt;&gt;""),入力シート!$R51,"")</f>
        <v/>
      </c>
      <c r="Q45" s="2" t="str">
        <f>IF(AND($B45&lt;&gt;"",$D45=37,入力シート!$S51&lt;&gt;""),入力シート!$S51,"")</f>
        <v/>
      </c>
      <c r="R45" s="2" t="str">
        <f>IF(AND($B45&lt;&gt;"",$D45=37,入力シート!$T51&lt;&gt;""),入力シート!$T51,"")</f>
        <v/>
      </c>
      <c r="S45" s="2" t="str">
        <f>IF(AND($B45&lt;&gt;"",$D45=37,入力シート!$U51&lt;&gt;""),入力シート!$U51,"")</f>
        <v/>
      </c>
      <c r="T45" s="2" t="str">
        <f>IF(AND($B45&lt;&gt;"",$D45=37,入力シート!$V51&lt;&gt;""),入力シート!$V51,"")</f>
        <v/>
      </c>
      <c r="U45" s="2" t="str">
        <f>IF(AND($B45&lt;&gt;"",$D45=37,入力シート!$W51&lt;&gt;""),入力シート!$W51,"")</f>
        <v/>
      </c>
      <c r="V45" s="27" t="str">
        <f>IF(OR(AND(AK45=4,SUM(入力シート!Y51:Z51)&gt;0),AND(入力シート!Y51&lt;&gt;"",入力シート!AB51&lt;&gt;"",入力シート!AE51&lt;&gt;"")),入力シート!X51,"")</f>
        <v/>
      </c>
      <c r="W45" s="27" t="str">
        <f ca="1">IF(AND($B45&lt;&gt;"",$D45=37,入力シート!$AA51&lt;&gt;"",入力シート!Y51&lt;&gt;"",入力シート!AB51&lt;&gt;"",入力シート!AE51&lt;&gt;""),入力シート!$AA51,"")</f>
        <v/>
      </c>
      <c r="X45" s="27" t="str">
        <f ca="1">IF(AND($B45&lt;&gt;"",$D45=37,入力シート!$AD51&lt;&gt;"",入力シート!Y51&lt;&gt;"",入力シート!AB51&lt;&gt;"",入力シート!AE51&lt;&gt;""),入力シート!$AD51,"")</f>
        <v/>
      </c>
      <c r="Y45" s="27" t="str">
        <f>IF(OR(AND(AK45=4,SUM(入力シート!Y51:Z51)&gt;0),AND(入力シート!Y51&lt;&gt;"",入力シート!AB51&lt;&gt;"",入力シート!AE51&lt;&gt;"")),入力シート!Y51,"")</f>
        <v/>
      </c>
      <c r="Z45" s="27" t="str">
        <f>IF(AND($B45&lt;&gt;"",$D45=37,入力シート!Y51&lt;&gt;"",入力シート!$AB51&lt;&gt;"",入力シート!AE51&lt;&gt;""),入力シート!$AB51,"")</f>
        <v/>
      </c>
      <c r="AA45" s="27" t="str">
        <f>IF(AND($B45&lt;&gt;"",$D45=37,入力シート!Y51&lt;&gt;"",入力シート!AB51&lt;&gt;"",入力シート!$AE51&lt;&gt;""),入力シート!$AE51,"")</f>
        <v/>
      </c>
      <c r="AB45" s="27" t="str">
        <f>IF(OR(AND(AK45=4,SUM(入力シート!Y51:Z51)&gt;0),AND(入力シート!Z51&lt;&gt;"",入力シート!Y51&lt;&gt;"",入力シート!AB51&lt;&gt;"",入力シート!AE51&lt;&gt;"")),入力シート!Z51,"")</f>
        <v/>
      </c>
      <c r="AC45" s="27" t="str">
        <f>IF(AND($B45&lt;&gt;"",$D45=37,入力シート!$AC51&lt;&gt;"",入力シート!Y51&lt;&gt;"",入力シート!AB51&lt;&gt;"",入力シート!AE51&lt;&gt;""),入力シート!$AC51,"")</f>
        <v/>
      </c>
      <c r="AD45" s="27" t="str">
        <f>IF(AND($B45&lt;&gt;"",$D45=37,入力シート!$AF51&lt;&gt;"",入力シート!Y51&lt;&gt;"",入力シート!AB51&lt;&gt;"",入力シート!AE51&lt;&gt;""),入力シート!$AF51,"")</f>
        <v/>
      </c>
      <c r="AE45" s="2" t="str">
        <f t="shared" si="0"/>
        <v/>
      </c>
      <c r="AF45" s="2" t="str">
        <f t="shared" si="1"/>
        <v/>
      </c>
      <c r="AG45" s="2" t="str">
        <f t="shared" si="2"/>
        <v/>
      </c>
      <c r="AH45" s="2" t="str">
        <f t="shared" si="3"/>
        <v/>
      </c>
      <c r="AI45" s="2" t="str">
        <f>IF(AND($AK45&gt;1,$AK45&lt;5,入力シート!$P51&lt;&gt;""),入力シート!$P51,"")</f>
        <v/>
      </c>
      <c r="AJ45" s="2" t="str">
        <f>IF(AND($AI45=1,入力シート!$AH51&lt;&gt;""),入力シート!$AH51,入力シート!$AG51)</f>
        <v/>
      </c>
      <c r="AK45" s="2" t="str">
        <f>IF(AND($B45&lt;&gt;"",$D45=37,入力シート!$N51&lt;&gt;""),入力シート!$N51,"")</f>
        <v/>
      </c>
      <c r="AS45" s="2" t="str">
        <f>IF($AK45=1,入力シート!$O51,"")</f>
        <v/>
      </c>
      <c r="AV45" s="2" t="str">
        <f t="shared" si="4"/>
        <v/>
      </c>
    </row>
    <row r="46" spans="1:48">
      <c r="A46" s="2" t="str">
        <f>IF(AND($B46&lt;&gt;"",入力シート!$M52&lt;&gt;""),入力シート!$M52,"")</f>
        <v/>
      </c>
      <c r="B46" s="2" t="str">
        <f>IF(COUNTA(入力シート!$A52),入力シート!$A52,"")</f>
        <v/>
      </c>
      <c r="C46" s="2" t="str">
        <f>IF($B46="","",入力シート!$C52)</f>
        <v/>
      </c>
      <c r="D46" s="2" t="str">
        <f>IF($B46="","",入力シート!$E52)</f>
        <v/>
      </c>
      <c r="E46" s="2" t="str">
        <f>IF($B46="","",IF(入力シート!$F52=1,2,3))</f>
        <v/>
      </c>
      <c r="F46" s="2" t="str">
        <f>IF($B46="","",入力シート!$D52)</f>
        <v/>
      </c>
      <c r="G46" s="2" t="str">
        <f>IF(OR(B46="",入力シート!G52=""),"",入力シート!G52)</f>
        <v/>
      </c>
      <c r="J46" s="2" t="str">
        <f>IF(OR(B46="",入力シート!I52=""),"",入力シート!I52)</f>
        <v/>
      </c>
      <c r="K46" s="2" t="str">
        <f>IF(AND($B46&lt;&gt;"",入力シート!$B52&lt;&gt;""),入力シート!$B52,"")</f>
        <v/>
      </c>
      <c r="L46" s="2" t="str">
        <f>IF(AND($B46&lt;&gt;"",入力シート!$J52&lt;&gt;""),入力シート!$J52,"")</f>
        <v/>
      </c>
      <c r="M46" s="2" t="str">
        <f>IF(AND($B46&lt;&gt;"",$D46&lt;&gt;38,入力シート!$K52&lt;&gt;""),入力シート!$K52,"")</f>
        <v/>
      </c>
      <c r="N46" s="2" t="str">
        <f>IF(D46=34,入力シート!L52,"")</f>
        <v/>
      </c>
      <c r="O46" s="2" t="str">
        <f>IF(AND($B46&lt;&gt;"",$D46=37,入力シート!$Q52&lt;&gt;""),入力シート!$Q52,"")</f>
        <v/>
      </c>
      <c r="P46" s="2" t="str">
        <f>IF(AND($B46&lt;&gt;"",$D46=37,入力シート!$R52&lt;&gt;""),入力シート!$R52,"")</f>
        <v/>
      </c>
      <c r="Q46" s="2" t="str">
        <f>IF(AND($B46&lt;&gt;"",$D46=37,入力シート!$S52&lt;&gt;""),入力シート!$S52,"")</f>
        <v/>
      </c>
      <c r="R46" s="2" t="str">
        <f>IF(AND($B46&lt;&gt;"",$D46=37,入力シート!$T52&lt;&gt;""),入力シート!$T52,"")</f>
        <v/>
      </c>
      <c r="S46" s="2" t="str">
        <f>IF(AND($B46&lt;&gt;"",$D46=37,入力シート!$U52&lt;&gt;""),入力シート!$U52,"")</f>
        <v/>
      </c>
      <c r="T46" s="2" t="str">
        <f>IF(AND($B46&lt;&gt;"",$D46=37,入力シート!$V52&lt;&gt;""),入力シート!$V52,"")</f>
        <v/>
      </c>
      <c r="U46" s="2" t="str">
        <f>IF(AND($B46&lt;&gt;"",$D46=37,入力シート!$W52&lt;&gt;""),入力シート!$W52,"")</f>
        <v/>
      </c>
      <c r="V46" s="27" t="str">
        <f>IF(OR(AND(AK46=4,SUM(入力シート!Y52:Z52)&gt;0),AND(入力シート!Y52&lt;&gt;"",入力シート!AB52&lt;&gt;"",入力シート!AE52&lt;&gt;"")),入力シート!X52,"")</f>
        <v/>
      </c>
      <c r="W46" s="27" t="str">
        <f ca="1">IF(AND($B46&lt;&gt;"",$D46=37,入力シート!$AA52&lt;&gt;"",入力シート!Y52&lt;&gt;"",入力シート!AB52&lt;&gt;"",入力シート!AE52&lt;&gt;""),入力シート!$AA52,"")</f>
        <v/>
      </c>
      <c r="X46" s="27" t="str">
        <f ca="1">IF(AND($B46&lt;&gt;"",$D46=37,入力シート!$AD52&lt;&gt;"",入力シート!Y52&lt;&gt;"",入力シート!AB52&lt;&gt;"",入力シート!AE52&lt;&gt;""),入力シート!$AD52,"")</f>
        <v/>
      </c>
      <c r="Y46" s="27" t="str">
        <f>IF(OR(AND(AK46=4,SUM(入力シート!Y52:Z52)&gt;0),AND(入力シート!Y52&lt;&gt;"",入力シート!AB52&lt;&gt;"",入力シート!AE52&lt;&gt;"")),入力シート!Y52,"")</f>
        <v/>
      </c>
      <c r="Z46" s="27" t="str">
        <f>IF(AND($B46&lt;&gt;"",$D46=37,入力シート!Y52&lt;&gt;"",入力シート!$AB52&lt;&gt;"",入力シート!AE52&lt;&gt;""),入力シート!$AB52,"")</f>
        <v/>
      </c>
      <c r="AA46" s="27" t="str">
        <f>IF(AND($B46&lt;&gt;"",$D46=37,入力シート!Y52&lt;&gt;"",入力シート!AB52&lt;&gt;"",入力シート!$AE52&lt;&gt;""),入力シート!$AE52,"")</f>
        <v/>
      </c>
      <c r="AB46" s="27" t="str">
        <f>IF(OR(AND(AK46=4,SUM(入力シート!Y52:Z52)&gt;0),AND(入力シート!Z52&lt;&gt;"",入力シート!Y52&lt;&gt;"",入力シート!AB52&lt;&gt;"",入力シート!AE52&lt;&gt;"")),入力シート!Z52,"")</f>
        <v/>
      </c>
      <c r="AC46" s="27" t="str">
        <f>IF(AND($B46&lt;&gt;"",$D46=37,入力シート!$AC52&lt;&gt;"",入力シート!Y52&lt;&gt;"",入力シート!AB52&lt;&gt;"",入力シート!AE52&lt;&gt;""),入力シート!$AC52,"")</f>
        <v/>
      </c>
      <c r="AD46" s="27" t="str">
        <f>IF(AND($B46&lt;&gt;"",$D46=37,入力シート!$AF52&lt;&gt;"",入力シート!Y52&lt;&gt;"",入力シート!AB52&lt;&gt;"",入力シート!AE52&lt;&gt;""),入力シート!$AF52,"")</f>
        <v/>
      </c>
      <c r="AE46" s="2" t="str">
        <f t="shared" si="0"/>
        <v/>
      </c>
      <c r="AF46" s="2" t="str">
        <f t="shared" si="1"/>
        <v/>
      </c>
      <c r="AG46" s="2" t="str">
        <f t="shared" si="2"/>
        <v/>
      </c>
      <c r="AH46" s="2" t="str">
        <f t="shared" si="3"/>
        <v/>
      </c>
      <c r="AI46" s="2" t="str">
        <f>IF(AND($AK46&gt;1,$AK46&lt;5,入力シート!$P52&lt;&gt;""),入力シート!$P52,"")</f>
        <v/>
      </c>
      <c r="AJ46" s="2" t="str">
        <f>IF(AND($AI46=1,入力シート!$AH52&lt;&gt;""),入力シート!$AH52,入力シート!$AG52)</f>
        <v/>
      </c>
      <c r="AK46" s="2" t="str">
        <f>IF(AND($B46&lt;&gt;"",$D46=37,入力シート!$N52&lt;&gt;""),入力シート!$N52,"")</f>
        <v/>
      </c>
      <c r="AS46" s="2" t="str">
        <f>IF($AK46=1,入力シート!$O52,"")</f>
        <v/>
      </c>
      <c r="AV46" s="2" t="str">
        <f t="shared" si="4"/>
        <v/>
      </c>
    </row>
    <row r="47" spans="1:48">
      <c r="A47" s="2" t="str">
        <f>IF(AND($B47&lt;&gt;"",入力シート!$M53&lt;&gt;""),入力シート!$M53,"")</f>
        <v/>
      </c>
      <c r="B47" s="2" t="str">
        <f>IF(COUNTA(入力シート!$A53),入力シート!$A53,"")</f>
        <v/>
      </c>
      <c r="C47" s="2" t="str">
        <f>IF($B47="","",入力シート!$C53)</f>
        <v/>
      </c>
      <c r="D47" s="2" t="str">
        <f>IF($B47="","",入力シート!$E53)</f>
        <v/>
      </c>
      <c r="E47" s="2" t="str">
        <f>IF($B47="","",IF(入力シート!$F53=1,2,3))</f>
        <v/>
      </c>
      <c r="F47" s="2" t="str">
        <f>IF($B47="","",入力シート!$D53)</f>
        <v/>
      </c>
      <c r="G47" s="2" t="str">
        <f>IF(OR(B47="",入力シート!G53=""),"",入力シート!G53)</f>
        <v/>
      </c>
      <c r="J47" s="2" t="str">
        <f>IF(OR(B47="",入力シート!I53=""),"",入力シート!I53)</f>
        <v/>
      </c>
      <c r="K47" s="2" t="str">
        <f>IF(AND($B47&lt;&gt;"",入力シート!$B53&lt;&gt;""),入力シート!$B53,"")</f>
        <v/>
      </c>
      <c r="L47" s="2" t="str">
        <f>IF(AND($B47&lt;&gt;"",入力シート!$J53&lt;&gt;""),入力シート!$J53,"")</f>
        <v/>
      </c>
      <c r="M47" s="2" t="str">
        <f>IF(AND($B47&lt;&gt;"",$D47&lt;&gt;38,入力シート!$K53&lt;&gt;""),入力シート!$K53,"")</f>
        <v/>
      </c>
      <c r="N47" s="2" t="str">
        <f>IF(D47=34,入力シート!L53,"")</f>
        <v/>
      </c>
      <c r="O47" s="2" t="str">
        <f>IF(AND($B47&lt;&gt;"",$D47=37,入力シート!$Q53&lt;&gt;""),入力シート!$Q53,"")</f>
        <v/>
      </c>
      <c r="P47" s="2" t="str">
        <f>IF(AND($B47&lt;&gt;"",$D47=37,入力シート!$R53&lt;&gt;""),入力シート!$R53,"")</f>
        <v/>
      </c>
      <c r="Q47" s="2" t="str">
        <f>IF(AND($B47&lt;&gt;"",$D47=37,入力シート!$S53&lt;&gt;""),入力シート!$S53,"")</f>
        <v/>
      </c>
      <c r="R47" s="2" t="str">
        <f>IF(AND($B47&lt;&gt;"",$D47=37,入力シート!$T53&lt;&gt;""),入力シート!$T53,"")</f>
        <v/>
      </c>
      <c r="S47" s="2" t="str">
        <f>IF(AND($B47&lt;&gt;"",$D47=37,入力シート!$U53&lt;&gt;""),入力シート!$U53,"")</f>
        <v/>
      </c>
      <c r="T47" s="2" t="str">
        <f>IF(AND($B47&lt;&gt;"",$D47=37,入力シート!$V53&lt;&gt;""),入力シート!$V53,"")</f>
        <v/>
      </c>
      <c r="U47" s="2" t="str">
        <f>IF(AND($B47&lt;&gt;"",$D47=37,入力シート!$W53&lt;&gt;""),入力シート!$W53,"")</f>
        <v/>
      </c>
      <c r="V47" s="27" t="str">
        <f>IF(OR(AND(AK47=4,SUM(入力シート!Y53:Z53)&gt;0),AND(入力シート!Y53&lt;&gt;"",入力シート!AB53&lt;&gt;"",入力シート!AE53&lt;&gt;"")),入力シート!X53,"")</f>
        <v/>
      </c>
      <c r="W47" s="27" t="str">
        <f ca="1">IF(AND($B47&lt;&gt;"",$D47=37,入力シート!$AA53&lt;&gt;"",入力シート!Y53&lt;&gt;"",入力シート!AB53&lt;&gt;"",入力シート!AE53&lt;&gt;""),入力シート!$AA53,"")</f>
        <v/>
      </c>
      <c r="X47" s="27" t="str">
        <f ca="1">IF(AND($B47&lt;&gt;"",$D47=37,入力シート!$AD53&lt;&gt;"",入力シート!Y53&lt;&gt;"",入力シート!AB53&lt;&gt;"",入力シート!AE53&lt;&gt;""),入力シート!$AD53,"")</f>
        <v/>
      </c>
      <c r="Y47" s="27" t="str">
        <f>IF(OR(AND(AK47=4,SUM(入力シート!Y53:Z53)&gt;0),AND(入力シート!Y53&lt;&gt;"",入力シート!AB53&lt;&gt;"",入力シート!AE53&lt;&gt;"")),入力シート!Y53,"")</f>
        <v/>
      </c>
      <c r="Z47" s="27" t="str">
        <f>IF(AND($B47&lt;&gt;"",$D47=37,入力シート!Y53&lt;&gt;"",入力シート!$AB53&lt;&gt;"",入力シート!AE53&lt;&gt;""),入力シート!$AB53,"")</f>
        <v/>
      </c>
      <c r="AA47" s="27" t="str">
        <f>IF(AND($B47&lt;&gt;"",$D47=37,入力シート!Y53&lt;&gt;"",入力シート!AB53&lt;&gt;"",入力シート!$AE53&lt;&gt;""),入力シート!$AE53,"")</f>
        <v/>
      </c>
      <c r="AB47" s="27" t="str">
        <f>IF(OR(AND(AK47=4,SUM(入力シート!Y53:Z53)&gt;0),AND(入力シート!Z53&lt;&gt;"",入力シート!Y53&lt;&gt;"",入力シート!AB53&lt;&gt;"",入力シート!AE53&lt;&gt;"")),入力シート!Z53,"")</f>
        <v/>
      </c>
      <c r="AC47" s="27" t="str">
        <f>IF(AND($B47&lt;&gt;"",$D47=37,入力シート!$AC53&lt;&gt;"",入力シート!Y53&lt;&gt;"",入力シート!AB53&lt;&gt;"",入力シート!AE53&lt;&gt;""),入力シート!$AC53,"")</f>
        <v/>
      </c>
      <c r="AD47" s="27" t="str">
        <f>IF(AND($B47&lt;&gt;"",$D47=37,入力シート!$AF53&lt;&gt;"",入力シート!Y53&lt;&gt;"",入力シート!AB53&lt;&gt;"",入力シート!AE53&lt;&gt;""),入力シート!$AF53,"")</f>
        <v/>
      </c>
      <c r="AE47" s="2" t="str">
        <f t="shared" si="0"/>
        <v/>
      </c>
      <c r="AF47" s="2" t="str">
        <f t="shared" si="1"/>
        <v/>
      </c>
      <c r="AG47" s="2" t="str">
        <f t="shared" si="2"/>
        <v/>
      </c>
      <c r="AH47" s="2" t="str">
        <f t="shared" si="3"/>
        <v/>
      </c>
      <c r="AI47" s="2" t="str">
        <f>IF(AND($AK47&gt;1,$AK47&lt;5,入力シート!$P53&lt;&gt;""),入力シート!$P53,"")</f>
        <v/>
      </c>
      <c r="AJ47" s="2" t="str">
        <f>IF(AND($AI47=1,入力シート!$AH53&lt;&gt;""),入力シート!$AH53,入力シート!$AG53)</f>
        <v/>
      </c>
      <c r="AK47" s="2" t="str">
        <f>IF(AND($B47&lt;&gt;"",$D47=37,入力シート!$N53&lt;&gt;""),入力シート!$N53,"")</f>
        <v/>
      </c>
      <c r="AS47" s="2" t="str">
        <f>IF($AK47=1,入力シート!$O53,"")</f>
        <v/>
      </c>
      <c r="AV47" s="2" t="str">
        <f t="shared" si="4"/>
        <v/>
      </c>
    </row>
    <row r="48" spans="1:48">
      <c r="A48" s="2" t="str">
        <f>IF(AND($B48&lt;&gt;"",入力シート!$M54&lt;&gt;""),入力シート!$M54,"")</f>
        <v/>
      </c>
      <c r="B48" s="2" t="str">
        <f>IF(COUNTA(入力シート!$A54),入力シート!$A54,"")</f>
        <v/>
      </c>
      <c r="C48" s="2" t="str">
        <f>IF($B48="","",入力シート!$C54)</f>
        <v/>
      </c>
      <c r="D48" s="2" t="str">
        <f>IF($B48="","",入力シート!$E54)</f>
        <v/>
      </c>
      <c r="E48" s="2" t="str">
        <f>IF($B48="","",IF(入力シート!$F54=1,2,3))</f>
        <v/>
      </c>
      <c r="F48" s="2" t="str">
        <f>IF($B48="","",入力シート!$D54)</f>
        <v/>
      </c>
      <c r="G48" s="2" t="str">
        <f>IF(OR(B48="",入力シート!G54=""),"",入力シート!G54)</f>
        <v/>
      </c>
      <c r="J48" s="2" t="str">
        <f>IF(OR(B48="",入力シート!I54=""),"",入力シート!I54)</f>
        <v/>
      </c>
      <c r="K48" s="2" t="str">
        <f>IF(AND($B48&lt;&gt;"",入力シート!$B54&lt;&gt;""),入力シート!$B54,"")</f>
        <v/>
      </c>
      <c r="L48" s="2" t="str">
        <f>IF(AND($B48&lt;&gt;"",入力シート!$J54&lt;&gt;""),入力シート!$J54,"")</f>
        <v/>
      </c>
      <c r="M48" s="2" t="str">
        <f>IF(AND($B48&lt;&gt;"",$D48&lt;&gt;38,入力シート!$K54&lt;&gt;""),入力シート!$K54,"")</f>
        <v/>
      </c>
      <c r="N48" s="2" t="str">
        <f>IF(D48=34,入力シート!L54,"")</f>
        <v/>
      </c>
      <c r="O48" s="2" t="str">
        <f>IF(AND($B48&lt;&gt;"",$D48=37,入力シート!$Q54&lt;&gt;""),入力シート!$Q54,"")</f>
        <v/>
      </c>
      <c r="P48" s="2" t="str">
        <f>IF(AND($B48&lt;&gt;"",$D48=37,入力シート!$R54&lt;&gt;""),入力シート!$R54,"")</f>
        <v/>
      </c>
      <c r="Q48" s="2" t="str">
        <f>IF(AND($B48&lt;&gt;"",$D48=37,入力シート!$S54&lt;&gt;""),入力シート!$S54,"")</f>
        <v/>
      </c>
      <c r="R48" s="2" t="str">
        <f>IF(AND($B48&lt;&gt;"",$D48=37,入力シート!$T54&lt;&gt;""),入力シート!$T54,"")</f>
        <v/>
      </c>
      <c r="S48" s="2" t="str">
        <f>IF(AND($B48&lt;&gt;"",$D48=37,入力シート!$U54&lt;&gt;""),入力シート!$U54,"")</f>
        <v/>
      </c>
      <c r="T48" s="2" t="str">
        <f>IF(AND($B48&lt;&gt;"",$D48=37,入力シート!$V54&lt;&gt;""),入力シート!$V54,"")</f>
        <v/>
      </c>
      <c r="U48" s="2" t="str">
        <f>IF(AND($B48&lt;&gt;"",$D48=37,入力シート!$W54&lt;&gt;""),入力シート!$W54,"")</f>
        <v/>
      </c>
      <c r="V48" s="27" t="str">
        <f>IF(OR(AND(AK48=4,SUM(入力シート!Y54:Z54)&gt;0),AND(入力シート!Y54&lt;&gt;"",入力シート!AB54&lt;&gt;"",入力シート!AE54&lt;&gt;"")),入力シート!X54,"")</f>
        <v/>
      </c>
      <c r="W48" s="27" t="str">
        <f ca="1">IF(AND($B48&lt;&gt;"",$D48=37,入力シート!$AA54&lt;&gt;"",入力シート!Y54&lt;&gt;"",入力シート!AB54&lt;&gt;"",入力シート!AE54&lt;&gt;""),入力シート!$AA54,"")</f>
        <v/>
      </c>
      <c r="X48" s="27" t="str">
        <f ca="1">IF(AND($B48&lt;&gt;"",$D48=37,入力シート!$AD54&lt;&gt;"",入力シート!Y54&lt;&gt;"",入力シート!AB54&lt;&gt;"",入力シート!AE54&lt;&gt;""),入力シート!$AD54,"")</f>
        <v/>
      </c>
      <c r="Y48" s="27" t="str">
        <f>IF(OR(AND(AK48=4,SUM(入力シート!Y54:Z54)&gt;0),AND(入力シート!Y54&lt;&gt;"",入力シート!AB54&lt;&gt;"",入力シート!AE54&lt;&gt;"")),入力シート!Y54,"")</f>
        <v/>
      </c>
      <c r="Z48" s="27" t="str">
        <f>IF(AND($B48&lt;&gt;"",$D48=37,入力シート!Y54&lt;&gt;"",入力シート!$AB54&lt;&gt;"",入力シート!AE54&lt;&gt;""),入力シート!$AB54,"")</f>
        <v/>
      </c>
      <c r="AA48" s="27" t="str">
        <f>IF(AND($B48&lt;&gt;"",$D48=37,入力シート!Y54&lt;&gt;"",入力シート!AB54&lt;&gt;"",入力シート!$AE54&lt;&gt;""),入力シート!$AE54,"")</f>
        <v/>
      </c>
      <c r="AB48" s="27" t="str">
        <f>IF(OR(AND(AK48=4,SUM(入力シート!Y54:Z54)&gt;0),AND(入力シート!Z54&lt;&gt;"",入力シート!Y54&lt;&gt;"",入力シート!AB54&lt;&gt;"",入力シート!AE54&lt;&gt;"")),入力シート!Z54,"")</f>
        <v/>
      </c>
      <c r="AC48" s="27" t="str">
        <f>IF(AND($B48&lt;&gt;"",$D48=37,入力シート!$AC54&lt;&gt;"",入力シート!Y54&lt;&gt;"",入力シート!AB54&lt;&gt;"",入力シート!AE54&lt;&gt;""),入力シート!$AC54,"")</f>
        <v/>
      </c>
      <c r="AD48" s="27" t="str">
        <f>IF(AND($B48&lt;&gt;"",$D48=37,入力シート!$AF54&lt;&gt;"",入力シート!Y54&lt;&gt;"",入力シート!AB54&lt;&gt;"",入力シート!AE54&lt;&gt;""),入力シート!$AF54,"")</f>
        <v/>
      </c>
      <c r="AE48" s="2" t="str">
        <f t="shared" si="0"/>
        <v/>
      </c>
      <c r="AF48" s="2" t="str">
        <f t="shared" si="1"/>
        <v/>
      </c>
      <c r="AG48" s="2" t="str">
        <f t="shared" si="2"/>
        <v/>
      </c>
      <c r="AH48" s="2" t="str">
        <f t="shared" si="3"/>
        <v/>
      </c>
      <c r="AI48" s="2" t="str">
        <f>IF(AND($AK48&gt;1,$AK48&lt;5,入力シート!$P54&lt;&gt;""),入力シート!$P54,"")</f>
        <v/>
      </c>
      <c r="AJ48" s="2" t="str">
        <f>IF(AND($AI48=1,入力シート!$AH54&lt;&gt;""),入力シート!$AH54,入力シート!$AG54)</f>
        <v/>
      </c>
      <c r="AK48" s="2" t="str">
        <f>IF(AND($B48&lt;&gt;"",$D48=37,入力シート!$N54&lt;&gt;""),入力シート!$N54,"")</f>
        <v/>
      </c>
      <c r="AS48" s="2" t="str">
        <f>IF($AK48=1,入力シート!$O54,"")</f>
        <v/>
      </c>
      <c r="AV48" s="2" t="str">
        <f t="shared" si="4"/>
        <v/>
      </c>
    </row>
    <row r="49" spans="1:48">
      <c r="A49" s="2" t="str">
        <f>IF(AND($B49&lt;&gt;"",入力シート!$M55&lt;&gt;""),入力シート!$M55,"")</f>
        <v/>
      </c>
      <c r="B49" s="2" t="str">
        <f>IF(COUNTA(入力シート!$A55),入力シート!$A55,"")</f>
        <v/>
      </c>
      <c r="C49" s="2" t="str">
        <f>IF($B49="","",入力シート!$C55)</f>
        <v/>
      </c>
      <c r="D49" s="2" t="str">
        <f>IF($B49="","",入力シート!$E55)</f>
        <v/>
      </c>
      <c r="E49" s="2" t="str">
        <f>IF($B49="","",IF(入力シート!$F55=1,2,3))</f>
        <v/>
      </c>
      <c r="F49" s="2" t="str">
        <f>IF($B49="","",入力シート!$D55)</f>
        <v/>
      </c>
      <c r="G49" s="2" t="str">
        <f>IF(OR(B49="",入力シート!G55=""),"",入力シート!G55)</f>
        <v/>
      </c>
      <c r="J49" s="2" t="str">
        <f>IF(OR(B49="",入力シート!I55=""),"",入力シート!I55)</f>
        <v/>
      </c>
      <c r="K49" s="2" t="str">
        <f>IF(AND($B49&lt;&gt;"",入力シート!$B55&lt;&gt;""),入力シート!$B55,"")</f>
        <v/>
      </c>
      <c r="L49" s="2" t="str">
        <f>IF(AND($B49&lt;&gt;"",入力シート!$J55&lt;&gt;""),入力シート!$J55,"")</f>
        <v/>
      </c>
      <c r="M49" s="2" t="str">
        <f>IF(AND($B49&lt;&gt;"",$D49&lt;&gt;38,入力シート!$K55&lt;&gt;""),入力シート!$K55,"")</f>
        <v/>
      </c>
      <c r="N49" s="2" t="str">
        <f>IF(D49=34,入力シート!L55,"")</f>
        <v/>
      </c>
      <c r="O49" s="2" t="str">
        <f>IF(AND($B49&lt;&gt;"",$D49=37,入力シート!$Q55&lt;&gt;""),入力シート!$Q55,"")</f>
        <v/>
      </c>
      <c r="P49" s="2" t="str">
        <f>IF(AND($B49&lt;&gt;"",$D49=37,入力シート!$R55&lt;&gt;""),入力シート!$R55,"")</f>
        <v/>
      </c>
      <c r="Q49" s="2" t="str">
        <f>IF(AND($B49&lt;&gt;"",$D49=37,入力シート!$S55&lt;&gt;""),入力シート!$S55,"")</f>
        <v/>
      </c>
      <c r="R49" s="2" t="str">
        <f>IF(AND($B49&lt;&gt;"",$D49=37,入力シート!$T55&lt;&gt;""),入力シート!$T55,"")</f>
        <v/>
      </c>
      <c r="S49" s="2" t="str">
        <f>IF(AND($B49&lt;&gt;"",$D49=37,入力シート!$U55&lt;&gt;""),入力シート!$U55,"")</f>
        <v/>
      </c>
      <c r="T49" s="2" t="str">
        <f>IF(AND($B49&lt;&gt;"",$D49=37,入力シート!$V55&lt;&gt;""),入力シート!$V55,"")</f>
        <v/>
      </c>
      <c r="U49" s="2" t="str">
        <f>IF(AND($B49&lt;&gt;"",$D49=37,入力シート!$W55&lt;&gt;""),入力シート!$W55,"")</f>
        <v/>
      </c>
      <c r="V49" s="27" t="str">
        <f>IF(OR(AND(AK49=4,SUM(入力シート!Y55:Z55)&gt;0),AND(入力シート!Y55&lt;&gt;"",入力シート!AB55&lt;&gt;"",入力シート!AE55&lt;&gt;"")),入力シート!X55,"")</f>
        <v/>
      </c>
      <c r="W49" s="27" t="str">
        <f ca="1">IF(AND($B49&lt;&gt;"",$D49=37,入力シート!$AA55&lt;&gt;"",入力シート!Y55&lt;&gt;"",入力シート!AB55&lt;&gt;"",入力シート!AE55&lt;&gt;""),入力シート!$AA55,"")</f>
        <v/>
      </c>
      <c r="X49" s="27" t="str">
        <f ca="1">IF(AND($B49&lt;&gt;"",$D49=37,入力シート!$AD55&lt;&gt;"",入力シート!Y55&lt;&gt;"",入力シート!AB55&lt;&gt;"",入力シート!AE55&lt;&gt;""),入力シート!$AD55,"")</f>
        <v/>
      </c>
      <c r="Y49" s="27" t="str">
        <f>IF(OR(AND(AK49=4,SUM(入力シート!Y55:Z55)&gt;0),AND(入力シート!Y55&lt;&gt;"",入力シート!AB55&lt;&gt;"",入力シート!AE55&lt;&gt;"")),入力シート!Y55,"")</f>
        <v/>
      </c>
      <c r="Z49" s="27" t="str">
        <f>IF(AND($B49&lt;&gt;"",$D49=37,入力シート!Y55&lt;&gt;"",入力シート!$AB55&lt;&gt;"",入力シート!AE55&lt;&gt;""),入力シート!$AB55,"")</f>
        <v/>
      </c>
      <c r="AA49" s="27" t="str">
        <f>IF(AND($B49&lt;&gt;"",$D49=37,入力シート!Y55&lt;&gt;"",入力シート!AB55&lt;&gt;"",入力シート!$AE55&lt;&gt;""),入力シート!$AE55,"")</f>
        <v/>
      </c>
      <c r="AB49" s="27" t="str">
        <f>IF(OR(AND(AK49=4,SUM(入力シート!Y55:Z55)&gt;0),AND(入力シート!Z55&lt;&gt;"",入力シート!Y55&lt;&gt;"",入力シート!AB55&lt;&gt;"",入力シート!AE55&lt;&gt;"")),入力シート!Z55,"")</f>
        <v/>
      </c>
      <c r="AC49" s="27" t="str">
        <f>IF(AND($B49&lt;&gt;"",$D49=37,入力シート!$AC55&lt;&gt;"",入力シート!Y55&lt;&gt;"",入力シート!AB55&lt;&gt;"",入力シート!AE55&lt;&gt;""),入力シート!$AC55,"")</f>
        <v/>
      </c>
      <c r="AD49" s="27" t="str">
        <f>IF(AND($B49&lt;&gt;"",$D49=37,入力シート!$AF55&lt;&gt;"",入力シート!Y55&lt;&gt;"",入力シート!AB55&lt;&gt;"",入力シート!AE55&lt;&gt;""),入力シート!$AF55,"")</f>
        <v/>
      </c>
      <c r="AE49" s="2" t="str">
        <f t="shared" si="0"/>
        <v/>
      </c>
      <c r="AF49" s="2" t="str">
        <f t="shared" si="1"/>
        <v/>
      </c>
      <c r="AG49" s="2" t="str">
        <f t="shared" si="2"/>
        <v/>
      </c>
      <c r="AH49" s="2" t="str">
        <f t="shared" si="3"/>
        <v/>
      </c>
      <c r="AI49" s="2" t="str">
        <f>IF(AND($AK49&gt;1,$AK49&lt;5,入力シート!$P55&lt;&gt;""),入力シート!$P55,"")</f>
        <v/>
      </c>
      <c r="AJ49" s="2" t="str">
        <f>IF(AND($AI49=1,入力シート!$AH55&lt;&gt;""),入力シート!$AH55,入力シート!$AG55)</f>
        <v/>
      </c>
      <c r="AK49" s="2" t="str">
        <f>IF(AND($B49&lt;&gt;"",$D49=37,入力シート!$N55&lt;&gt;""),入力シート!$N55,"")</f>
        <v/>
      </c>
      <c r="AS49" s="2" t="str">
        <f>IF($AK49=1,入力シート!$O55,"")</f>
        <v/>
      </c>
      <c r="AV49" s="2" t="str">
        <f t="shared" si="4"/>
        <v/>
      </c>
    </row>
    <row r="50" spans="1:48">
      <c r="A50" s="2" t="str">
        <f>IF(AND($B50&lt;&gt;"",入力シート!$M56&lt;&gt;""),入力シート!$M56,"")</f>
        <v/>
      </c>
      <c r="B50" s="2" t="str">
        <f>IF(COUNTA(入力シート!$A56),入力シート!$A56,"")</f>
        <v/>
      </c>
      <c r="C50" s="2" t="str">
        <f>IF($B50="","",入力シート!$C56)</f>
        <v/>
      </c>
      <c r="D50" s="2" t="str">
        <f>IF($B50="","",入力シート!$E56)</f>
        <v/>
      </c>
      <c r="E50" s="2" t="str">
        <f>IF($B50="","",IF(入力シート!$F56=1,2,3))</f>
        <v/>
      </c>
      <c r="F50" s="2" t="str">
        <f>IF($B50="","",入力シート!$D56)</f>
        <v/>
      </c>
      <c r="G50" s="2" t="str">
        <f>IF(OR(B50="",入力シート!G56=""),"",入力シート!G56)</f>
        <v/>
      </c>
      <c r="J50" s="2" t="str">
        <f>IF(OR(B50="",入力シート!I56=""),"",入力シート!I56)</f>
        <v/>
      </c>
      <c r="K50" s="2" t="str">
        <f>IF(AND($B50&lt;&gt;"",入力シート!$B56&lt;&gt;""),入力シート!$B56,"")</f>
        <v/>
      </c>
      <c r="L50" s="2" t="str">
        <f>IF(AND($B50&lt;&gt;"",入力シート!$J56&lt;&gt;""),入力シート!$J56,"")</f>
        <v/>
      </c>
      <c r="M50" s="2" t="str">
        <f>IF(AND($B50&lt;&gt;"",$D50&lt;&gt;38,入力シート!$K56&lt;&gt;""),入力シート!$K56,"")</f>
        <v/>
      </c>
      <c r="N50" s="2" t="str">
        <f>IF(D50=34,入力シート!L56,"")</f>
        <v/>
      </c>
      <c r="O50" s="2" t="str">
        <f>IF(AND($B50&lt;&gt;"",$D50=37,入力シート!$Q56&lt;&gt;""),入力シート!$Q56,"")</f>
        <v/>
      </c>
      <c r="P50" s="2" t="str">
        <f>IF(AND($B50&lt;&gt;"",$D50=37,入力シート!$R56&lt;&gt;""),入力シート!$R56,"")</f>
        <v/>
      </c>
      <c r="Q50" s="2" t="str">
        <f>IF(AND($B50&lt;&gt;"",$D50=37,入力シート!$S56&lt;&gt;""),入力シート!$S56,"")</f>
        <v/>
      </c>
      <c r="R50" s="2" t="str">
        <f>IF(AND($B50&lt;&gt;"",$D50=37,入力シート!$T56&lt;&gt;""),入力シート!$T56,"")</f>
        <v/>
      </c>
      <c r="S50" s="2" t="str">
        <f>IF(AND($B50&lt;&gt;"",$D50=37,入力シート!$U56&lt;&gt;""),入力シート!$U56,"")</f>
        <v/>
      </c>
      <c r="T50" s="2" t="str">
        <f>IF(AND($B50&lt;&gt;"",$D50=37,入力シート!$V56&lt;&gt;""),入力シート!$V56,"")</f>
        <v/>
      </c>
      <c r="U50" s="2" t="str">
        <f>IF(AND($B50&lt;&gt;"",$D50=37,入力シート!$W56&lt;&gt;""),入力シート!$W56,"")</f>
        <v/>
      </c>
      <c r="V50" s="27" t="str">
        <f>IF(OR(AND(AK50=4,SUM(入力シート!Y56:Z56)&gt;0),AND(入力シート!Y56&lt;&gt;"",入力シート!AB56&lt;&gt;"",入力シート!AE56&lt;&gt;"")),入力シート!X56,"")</f>
        <v/>
      </c>
      <c r="W50" s="27" t="str">
        <f ca="1">IF(AND($B50&lt;&gt;"",$D50=37,入力シート!$AA56&lt;&gt;"",入力シート!Y56&lt;&gt;"",入力シート!AB56&lt;&gt;"",入力シート!AE56&lt;&gt;""),入力シート!$AA56,"")</f>
        <v/>
      </c>
      <c r="X50" s="27" t="str">
        <f ca="1">IF(AND($B50&lt;&gt;"",$D50=37,入力シート!$AD56&lt;&gt;"",入力シート!Y56&lt;&gt;"",入力シート!AB56&lt;&gt;"",入力シート!AE56&lt;&gt;""),入力シート!$AD56,"")</f>
        <v/>
      </c>
      <c r="Y50" s="27" t="str">
        <f>IF(OR(AND(AK50=4,SUM(入力シート!Y56:Z56)&gt;0),AND(入力シート!Y56&lt;&gt;"",入力シート!AB56&lt;&gt;"",入力シート!AE56&lt;&gt;"")),入力シート!Y56,"")</f>
        <v/>
      </c>
      <c r="Z50" s="27" t="str">
        <f>IF(AND($B50&lt;&gt;"",$D50=37,入力シート!Y56&lt;&gt;"",入力シート!$AB56&lt;&gt;"",入力シート!AE56&lt;&gt;""),入力シート!$AB56,"")</f>
        <v/>
      </c>
      <c r="AA50" s="27" t="str">
        <f>IF(AND($B50&lt;&gt;"",$D50=37,入力シート!Y56&lt;&gt;"",入力シート!AB56&lt;&gt;"",入力シート!$AE56&lt;&gt;""),入力シート!$AE56,"")</f>
        <v/>
      </c>
      <c r="AB50" s="27" t="str">
        <f>IF(OR(AND(AK50=4,SUM(入力シート!Y56:Z56)&gt;0),AND(入力シート!Z56&lt;&gt;"",入力シート!Y56&lt;&gt;"",入力シート!AB56&lt;&gt;"",入力シート!AE56&lt;&gt;"")),入力シート!Z56,"")</f>
        <v/>
      </c>
      <c r="AC50" s="27" t="str">
        <f>IF(AND($B50&lt;&gt;"",$D50=37,入力シート!$AC56&lt;&gt;"",入力シート!Y56&lt;&gt;"",入力シート!AB56&lt;&gt;"",入力シート!AE56&lt;&gt;""),入力シート!$AC56,"")</f>
        <v/>
      </c>
      <c r="AD50" s="27" t="str">
        <f>IF(AND($B50&lt;&gt;"",$D50=37,入力シート!$AF56&lt;&gt;"",入力シート!Y56&lt;&gt;"",入力シート!AB56&lt;&gt;"",入力シート!AE56&lt;&gt;""),入力シート!$AF56,"")</f>
        <v/>
      </c>
      <c r="AE50" s="2" t="str">
        <f t="shared" si="0"/>
        <v/>
      </c>
      <c r="AF50" s="2" t="str">
        <f t="shared" si="1"/>
        <v/>
      </c>
      <c r="AG50" s="2" t="str">
        <f t="shared" si="2"/>
        <v/>
      </c>
      <c r="AH50" s="2" t="str">
        <f t="shared" si="3"/>
        <v/>
      </c>
      <c r="AI50" s="2" t="str">
        <f>IF(AND($AK50&gt;1,$AK50&lt;5,入力シート!$P56&lt;&gt;""),入力シート!$P56,"")</f>
        <v/>
      </c>
      <c r="AJ50" s="2" t="str">
        <f>IF(AND($AI50=1,入力シート!$AH56&lt;&gt;""),入力シート!$AH56,入力シート!$AG56)</f>
        <v/>
      </c>
      <c r="AK50" s="2" t="str">
        <f>IF(AND($B50&lt;&gt;"",$D50=37,入力シート!$N56&lt;&gt;""),入力シート!$N56,"")</f>
        <v/>
      </c>
      <c r="AS50" s="2" t="str">
        <f>IF($AK50=1,入力シート!$O56,"")</f>
        <v/>
      </c>
      <c r="AV50" s="2" t="str">
        <f t="shared" si="4"/>
        <v/>
      </c>
    </row>
    <row r="51" spans="1:48">
      <c r="A51" s="2" t="str">
        <f>IF(AND($B51&lt;&gt;"",入力シート!$M57&lt;&gt;""),入力シート!$M57,"")</f>
        <v/>
      </c>
      <c r="B51" s="2" t="str">
        <f>IF(COUNTA(入力シート!$A57),入力シート!$A57,"")</f>
        <v/>
      </c>
      <c r="C51" s="2" t="str">
        <f>IF($B51="","",入力シート!$C57)</f>
        <v/>
      </c>
      <c r="D51" s="2" t="str">
        <f>IF($B51="","",入力シート!$E57)</f>
        <v/>
      </c>
      <c r="E51" s="2" t="str">
        <f>IF($B51="","",IF(入力シート!$F57=1,2,3))</f>
        <v/>
      </c>
      <c r="F51" s="2" t="str">
        <f>IF($B51="","",入力シート!$D57)</f>
        <v/>
      </c>
      <c r="G51" s="2" t="str">
        <f>IF(OR(B51="",入力シート!G57=""),"",入力シート!G57)</f>
        <v/>
      </c>
      <c r="J51" s="2" t="str">
        <f>IF(OR(B51="",入力シート!I57=""),"",入力シート!I57)</f>
        <v/>
      </c>
      <c r="K51" s="2" t="str">
        <f>IF(AND($B51&lt;&gt;"",入力シート!$B57&lt;&gt;""),入力シート!$B57,"")</f>
        <v/>
      </c>
      <c r="L51" s="2" t="str">
        <f>IF(AND($B51&lt;&gt;"",入力シート!$J57&lt;&gt;""),入力シート!$J57,"")</f>
        <v/>
      </c>
      <c r="M51" s="2" t="str">
        <f>IF(AND($B51&lt;&gt;"",$D51&lt;&gt;38,入力シート!$K57&lt;&gt;""),入力シート!$K57,"")</f>
        <v/>
      </c>
      <c r="N51" s="2" t="str">
        <f>IF(D51=34,入力シート!L57,"")</f>
        <v/>
      </c>
      <c r="O51" s="2" t="str">
        <f>IF(AND($B51&lt;&gt;"",$D51=37,入力シート!$Q57&lt;&gt;""),入力シート!$Q57,"")</f>
        <v/>
      </c>
      <c r="P51" s="2" t="str">
        <f>IF(AND($B51&lt;&gt;"",$D51=37,入力シート!$R57&lt;&gt;""),入力シート!$R57,"")</f>
        <v/>
      </c>
      <c r="Q51" s="2" t="str">
        <f>IF(AND($B51&lt;&gt;"",$D51=37,入力シート!$S57&lt;&gt;""),入力シート!$S57,"")</f>
        <v/>
      </c>
      <c r="R51" s="2" t="str">
        <f>IF(AND($B51&lt;&gt;"",$D51=37,入力シート!$T57&lt;&gt;""),入力シート!$T57,"")</f>
        <v/>
      </c>
      <c r="S51" s="2" t="str">
        <f>IF(AND($B51&lt;&gt;"",$D51=37,入力シート!$U57&lt;&gt;""),入力シート!$U57,"")</f>
        <v/>
      </c>
      <c r="T51" s="2" t="str">
        <f>IF(AND($B51&lt;&gt;"",$D51=37,入力シート!$V57&lt;&gt;""),入力シート!$V57,"")</f>
        <v/>
      </c>
      <c r="U51" s="2" t="str">
        <f>IF(AND($B51&lt;&gt;"",$D51=37,入力シート!$W57&lt;&gt;""),入力シート!$W57,"")</f>
        <v/>
      </c>
      <c r="V51" s="27" t="str">
        <f>IF(OR(AND(AK51=4,SUM(入力シート!Y57:Z57)&gt;0),AND(入力シート!Y57&lt;&gt;"",入力シート!AB57&lt;&gt;"",入力シート!AE57&lt;&gt;"")),入力シート!X57,"")</f>
        <v/>
      </c>
      <c r="W51" s="27" t="str">
        <f ca="1">IF(AND($B51&lt;&gt;"",$D51=37,入力シート!$AA57&lt;&gt;"",入力シート!Y57&lt;&gt;"",入力シート!AB57&lt;&gt;"",入力シート!AE57&lt;&gt;""),入力シート!$AA57,"")</f>
        <v/>
      </c>
      <c r="X51" s="27" t="str">
        <f ca="1">IF(AND($B51&lt;&gt;"",$D51=37,入力シート!$AD57&lt;&gt;"",入力シート!Y57&lt;&gt;"",入力シート!AB57&lt;&gt;"",入力シート!AE57&lt;&gt;""),入力シート!$AD57,"")</f>
        <v/>
      </c>
      <c r="Y51" s="27" t="str">
        <f>IF(OR(AND(AK51=4,SUM(入力シート!Y57:Z57)&gt;0),AND(入力シート!Y57&lt;&gt;"",入力シート!AB57&lt;&gt;"",入力シート!AE57&lt;&gt;"")),入力シート!Y57,"")</f>
        <v/>
      </c>
      <c r="Z51" s="27" t="str">
        <f>IF(AND($B51&lt;&gt;"",$D51=37,入力シート!Y57&lt;&gt;"",入力シート!$AB57&lt;&gt;"",入力シート!AE57&lt;&gt;""),入力シート!$AB57,"")</f>
        <v/>
      </c>
      <c r="AA51" s="27" t="str">
        <f>IF(AND($B51&lt;&gt;"",$D51=37,入力シート!Y57&lt;&gt;"",入力シート!AB57&lt;&gt;"",入力シート!$AE57&lt;&gt;""),入力シート!$AE57,"")</f>
        <v/>
      </c>
      <c r="AB51" s="27" t="str">
        <f>IF(OR(AND(AK51=4,SUM(入力シート!Y57:Z57)&gt;0),AND(入力シート!Z57&lt;&gt;"",入力シート!Y57&lt;&gt;"",入力シート!AB57&lt;&gt;"",入力シート!AE57&lt;&gt;"")),入力シート!Z57,"")</f>
        <v/>
      </c>
      <c r="AC51" s="27" t="str">
        <f>IF(AND($B51&lt;&gt;"",$D51=37,入力シート!$AC57&lt;&gt;"",入力シート!Y57&lt;&gt;"",入力シート!AB57&lt;&gt;"",入力シート!AE57&lt;&gt;""),入力シート!$AC57,"")</f>
        <v/>
      </c>
      <c r="AD51" s="27" t="str">
        <f>IF(AND($B51&lt;&gt;"",$D51=37,入力シート!$AF57&lt;&gt;"",入力シート!Y57&lt;&gt;"",入力シート!AB57&lt;&gt;"",入力シート!AE57&lt;&gt;""),入力シート!$AF57,"")</f>
        <v/>
      </c>
      <c r="AE51" s="2" t="str">
        <f t="shared" si="0"/>
        <v/>
      </c>
      <c r="AF51" s="2" t="str">
        <f t="shared" si="1"/>
        <v/>
      </c>
      <c r="AG51" s="2" t="str">
        <f t="shared" si="2"/>
        <v/>
      </c>
      <c r="AH51" s="2" t="str">
        <f t="shared" si="3"/>
        <v/>
      </c>
      <c r="AI51" s="2" t="str">
        <f>IF(AND($AK51&gt;1,$AK51&lt;5,入力シート!$P57&lt;&gt;""),入力シート!$P57,"")</f>
        <v/>
      </c>
      <c r="AJ51" s="2" t="str">
        <f>IF(AND($AI51=1,入力シート!$AH57&lt;&gt;""),入力シート!$AH57,入力シート!$AG57)</f>
        <v/>
      </c>
      <c r="AK51" s="2" t="str">
        <f>IF(AND($B51&lt;&gt;"",$D51=37,入力シート!$N57&lt;&gt;""),入力シート!$N57,"")</f>
        <v/>
      </c>
      <c r="AS51" s="2" t="str">
        <f>IF($AK51=1,入力シート!$O57,"")</f>
        <v/>
      </c>
      <c r="AV51" s="2" t="str">
        <f t="shared" si="4"/>
        <v/>
      </c>
    </row>
    <row r="52" spans="1:48">
      <c r="A52" s="2" t="str">
        <f>IF(AND($B52&lt;&gt;"",入力シート!$M58&lt;&gt;""),入力シート!$M58,"")</f>
        <v/>
      </c>
      <c r="B52" s="2" t="str">
        <f>IF(COUNTA(入力シート!$A58),入力シート!$A58,"")</f>
        <v/>
      </c>
      <c r="C52" s="2" t="str">
        <f>IF($B52="","",入力シート!$C58)</f>
        <v/>
      </c>
      <c r="D52" s="2" t="str">
        <f>IF($B52="","",入力シート!$E58)</f>
        <v/>
      </c>
      <c r="E52" s="2" t="str">
        <f>IF($B52="","",IF(入力シート!$F58=1,2,3))</f>
        <v/>
      </c>
      <c r="F52" s="2" t="str">
        <f>IF($B52="","",入力シート!$D58)</f>
        <v/>
      </c>
      <c r="G52" s="2" t="str">
        <f>IF(OR(B52="",入力シート!G58=""),"",入力シート!G58)</f>
        <v/>
      </c>
      <c r="J52" s="2" t="str">
        <f>IF(OR(B52="",入力シート!I58=""),"",入力シート!I58)</f>
        <v/>
      </c>
      <c r="K52" s="2" t="str">
        <f>IF(AND($B52&lt;&gt;"",入力シート!$B58&lt;&gt;""),入力シート!$B58,"")</f>
        <v/>
      </c>
      <c r="L52" s="2" t="str">
        <f>IF(AND($B52&lt;&gt;"",入力シート!$J58&lt;&gt;""),入力シート!$J58,"")</f>
        <v/>
      </c>
      <c r="M52" s="2" t="str">
        <f>IF(AND($B52&lt;&gt;"",$D52&lt;&gt;38,入力シート!$K58&lt;&gt;""),入力シート!$K58,"")</f>
        <v/>
      </c>
      <c r="N52" s="2" t="str">
        <f>IF(D52=34,入力シート!L58,"")</f>
        <v/>
      </c>
      <c r="O52" s="2" t="str">
        <f>IF(AND($B52&lt;&gt;"",$D52=37,入力シート!$Q58&lt;&gt;""),入力シート!$Q58,"")</f>
        <v/>
      </c>
      <c r="P52" s="2" t="str">
        <f>IF(AND($B52&lt;&gt;"",$D52=37,入力シート!$R58&lt;&gt;""),入力シート!$R58,"")</f>
        <v/>
      </c>
      <c r="Q52" s="2" t="str">
        <f>IF(AND($B52&lt;&gt;"",$D52=37,入力シート!$S58&lt;&gt;""),入力シート!$S58,"")</f>
        <v/>
      </c>
      <c r="R52" s="2" t="str">
        <f>IF(AND($B52&lt;&gt;"",$D52=37,入力シート!$T58&lt;&gt;""),入力シート!$T58,"")</f>
        <v/>
      </c>
      <c r="S52" s="2" t="str">
        <f>IF(AND($B52&lt;&gt;"",$D52=37,入力シート!$U58&lt;&gt;""),入力シート!$U58,"")</f>
        <v/>
      </c>
      <c r="T52" s="2" t="str">
        <f>IF(AND($B52&lt;&gt;"",$D52=37,入力シート!$V58&lt;&gt;""),入力シート!$V58,"")</f>
        <v/>
      </c>
      <c r="U52" s="2" t="str">
        <f>IF(AND($B52&lt;&gt;"",$D52=37,入力シート!$W58&lt;&gt;""),入力シート!$W58,"")</f>
        <v/>
      </c>
      <c r="V52" s="27" t="str">
        <f>IF(OR(AND(AK52=4,SUM(入力シート!Y58:Z58)&gt;0),AND(入力シート!Y58&lt;&gt;"",入力シート!AB58&lt;&gt;"",入力シート!AE58&lt;&gt;"")),入力シート!X58,"")</f>
        <v/>
      </c>
      <c r="W52" s="27" t="str">
        <f ca="1">IF(AND($B52&lt;&gt;"",$D52=37,入力シート!$AA58&lt;&gt;"",入力シート!Y58&lt;&gt;"",入力シート!AB58&lt;&gt;"",入力シート!AE58&lt;&gt;""),入力シート!$AA58,"")</f>
        <v/>
      </c>
      <c r="X52" s="27" t="str">
        <f ca="1">IF(AND($B52&lt;&gt;"",$D52=37,入力シート!$AD58&lt;&gt;"",入力シート!Y58&lt;&gt;"",入力シート!AB58&lt;&gt;"",入力シート!AE58&lt;&gt;""),入力シート!$AD58,"")</f>
        <v/>
      </c>
      <c r="Y52" s="27" t="str">
        <f>IF(OR(AND(AK52=4,SUM(入力シート!Y58:Z58)&gt;0),AND(入力シート!Y58&lt;&gt;"",入力シート!AB58&lt;&gt;"",入力シート!AE58&lt;&gt;"")),入力シート!Y58,"")</f>
        <v/>
      </c>
      <c r="Z52" s="27" t="str">
        <f>IF(AND($B52&lt;&gt;"",$D52=37,入力シート!Y58&lt;&gt;"",入力シート!$AB58&lt;&gt;"",入力シート!AE58&lt;&gt;""),入力シート!$AB58,"")</f>
        <v/>
      </c>
      <c r="AA52" s="27" t="str">
        <f>IF(AND($B52&lt;&gt;"",$D52=37,入力シート!Y58&lt;&gt;"",入力シート!AB58&lt;&gt;"",入力シート!$AE58&lt;&gt;""),入力シート!$AE58,"")</f>
        <v/>
      </c>
      <c r="AB52" s="27" t="str">
        <f>IF(OR(AND(AK52=4,SUM(入力シート!Y58:Z58)&gt;0),AND(入力シート!Z58&lt;&gt;"",入力シート!Y58&lt;&gt;"",入力シート!AB58&lt;&gt;"",入力シート!AE58&lt;&gt;"")),入力シート!Z58,"")</f>
        <v/>
      </c>
      <c r="AC52" s="27" t="str">
        <f>IF(AND($B52&lt;&gt;"",$D52=37,入力シート!$AC58&lt;&gt;"",入力シート!Y58&lt;&gt;"",入力シート!AB58&lt;&gt;"",入力シート!AE58&lt;&gt;""),入力シート!$AC58,"")</f>
        <v/>
      </c>
      <c r="AD52" s="27" t="str">
        <f>IF(AND($B52&lt;&gt;"",$D52=37,入力シート!$AF58&lt;&gt;"",入力シート!Y58&lt;&gt;"",入力シート!AB58&lt;&gt;"",入力シート!AE58&lt;&gt;""),入力シート!$AF58,"")</f>
        <v/>
      </c>
      <c r="AE52" s="2" t="str">
        <f t="shared" si="0"/>
        <v/>
      </c>
      <c r="AF52" s="2" t="str">
        <f t="shared" si="1"/>
        <v/>
      </c>
      <c r="AG52" s="2" t="str">
        <f t="shared" si="2"/>
        <v/>
      </c>
      <c r="AH52" s="2" t="str">
        <f t="shared" si="3"/>
        <v/>
      </c>
      <c r="AI52" s="2" t="str">
        <f>IF(AND($AK52&gt;1,$AK52&lt;5,入力シート!$P58&lt;&gt;""),入力シート!$P58,"")</f>
        <v/>
      </c>
      <c r="AJ52" s="2" t="str">
        <f>IF(AND($AI52=1,入力シート!$AH58&lt;&gt;""),入力シート!$AH58,入力シート!$AG58)</f>
        <v/>
      </c>
      <c r="AK52" s="2" t="str">
        <f>IF(AND($B52&lt;&gt;"",$D52=37,入力シート!$N58&lt;&gt;""),入力シート!$N58,"")</f>
        <v/>
      </c>
      <c r="AS52" s="2" t="str">
        <f>IF($AK52=1,入力シート!$O58,"")</f>
        <v/>
      </c>
      <c r="AV52" s="2" t="str">
        <f t="shared" si="4"/>
        <v/>
      </c>
    </row>
    <row r="53" spans="1:48">
      <c r="A53" s="2" t="str">
        <f>IF(AND($B53&lt;&gt;"",入力シート!$M59&lt;&gt;""),入力シート!$M59,"")</f>
        <v/>
      </c>
      <c r="B53" s="2" t="str">
        <f>IF(COUNTA(入力シート!$A59),入力シート!$A59,"")</f>
        <v/>
      </c>
      <c r="C53" s="2" t="str">
        <f>IF($B53="","",入力シート!$C59)</f>
        <v/>
      </c>
      <c r="D53" s="2" t="str">
        <f>IF($B53="","",入力シート!$E59)</f>
        <v/>
      </c>
      <c r="E53" s="2" t="str">
        <f>IF($B53="","",IF(入力シート!$F59=1,2,3))</f>
        <v/>
      </c>
      <c r="F53" s="2" t="str">
        <f>IF($B53="","",入力シート!$D59)</f>
        <v/>
      </c>
      <c r="G53" s="2" t="str">
        <f>IF(OR(B53="",入力シート!G59=""),"",入力シート!G59)</f>
        <v/>
      </c>
      <c r="J53" s="2" t="str">
        <f>IF(OR(B53="",入力シート!I59=""),"",入力シート!I59)</f>
        <v/>
      </c>
      <c r="K53" s="2" t="str">
        <f>IF(AND($B53&lt;&gt;"",入力シート!$B59&lt;&gt;""),入力シート!$B59,"")</f>
        <v/>
      </c>
      <c r="L53" s="2" t="str">
        <f>IF(AND($B53&lt;&gt;"",入力シート!$J59&lt;&gt;""),入力シート!$J59,"")</f>
        <v/>
      </c>
      <c r="M53" s="2" t="str">
        <f>IF(AND($B53&lt;&gt;"",$D53&lt;&gt;38,入力シート!$K59&lt;&gt;""),入力シート!$K59,"")</f>
        <v/>
      </c>
      <c r="N53" s="2" t="str">
        <f>IF(D53=34,入力シート!L59,"")</f>
        <v/>
      </c>
      <c r="O53" s="2" t="str">
        <f>IF(AND($B53&lt;&gt;"",$D53=37,入力シート!$Q59&lt;&gt;""),入力シート!$Q59,"")</f>
        <v/>
      </c>
      <c r="P53" s="2" t="str">
        <f>IF(AND($B53&lt;&gt;"",$D53=37,入力シート!$R59&lt;&gt;""),入力シート!$R59,"")</f>
        <v/>
      </c>
      <c r="Q53" s="2" t="str">
        <f>IF(AND($B53&lt;&gt;"",$D53=37,入力シート!$S59&lt;&gt;""),入力シート!$S59,"")</f>
        <v/>
      </c>
      <c r="R53" s="2" t="str">
        <f>IF(AND($B53&lt;&gt;"",$D53=37,入力シート!$T59&lt;&gt;""),入力シート!$T59,"")</f>
        <v/>
      </c>
      <c r="S53" s="2" t="str">
        <f>IF(AND($B53&lt;&gt;"",$D53=37,入力シート!$U59&lt;&gt;""),入力シート!$U59,"")</f>
        <v/>
      </c>
      <c r="T53" s="2" t="str">
        <f>IF(AND($B53&lt;&gt;"",$D53=37,入力シート!$V59&lt;&gt;""),入力シート!$V59,"")</f>
        <v/>
      </c>
      <c r="U53" s="2" t="str">
        <f>IF(AND($B53&lt;&gt;"",$D53=37,入力シート!$W59&lt;&gt;""),入力シート!$W59,"")</f>
        <v/>
      </c>
      <c r="V53" s="27" t="str">
        <f>IF(OR(AND(AK53=4,SUM(入力シート!Y59:Z59)&gt;0),AND(入力シート!Y59&lt;&gt;"",入力シート!AB59&lt;&gt;"",入力シート!AE59&lt;&gt;"")),入力シート!X59,"")</f>
        <v/>
      </c>
      <c r="W53" s="27" t="str">
        <f ca="1">IF(AND($B53&lt;&gt;"",$D53=37,入力シート!$AA59&lt;&gt;"",入力シート!Y59&lt;&gt;"",入力シート!AB59&lt;&gt;"",入力シート!AE59&lt;&gt;""),入力シート!$AA59,"")</f>
        <v/>
      </c>
      <c r="X53" s="27" t="str">
        <f ca="1">IF(AND($B53&lt;&gt;"",$D53=37,入力シート!$AD59&lt;&gt;"",入力シート!Y59&lt;&gt;"",入力シート!AB59&lt;&gt;"",入力シート!AE59&lt;&gt;""),入力シート!$AD59,"")</f>
        <v/>
      </c>
      <c r="Y53" s="27" t="str">
        <f>IF(OR(AND(AK53=4,SUM(入力シート!Y59:Z59)&gt;0),AND(入力シート!Y59&lt;&gt;"",入力シート!AB59&lt;&gt;"",入力シート!AE59&lt;&gt;"")),入力シート!Y59,"")</f>
        <v/>
      </c>
      <c r="Z53" s="27" t="str">
        <f>IF(AND($B53&lt;&gt;"",$D53=37,入力シート!Y59&lt;&gt;"",入力シート!$AB59&lt;&gt;"",入力シート!AE59&lt;&gt;""),入力シート!$AB59,"")</f>
        <v/>
      </c>
      <c r="AA53" s="27" t="str">
        <f>IF(AND($B53&lt;&gt;"",$D53=37,入力シート!Y59&lt;&gt;"",入力シート!AB59&lt;&gt;"",入力シート!$AE59&lt;&gt;""),入力シート!$AE59,"")</f>
        <v/>
      </c>
      <c r="AB53" s="27" t="str">
        <f>IF(OR(AND(AK53=4,SUM(入力シート!Y59:Z59)&gt;0),AND(入力シート!Z59&lt;&gt;"",入力シート!Y59&lt;&gt;"",入力シート!AB59&lt;&gt;"",入力シート!AE59&lt;&gt;"")),入力シート!Z59,"")</f>
        <v/>
      </c>
      <c r="AC53" s="27" t="str">
        <f>IF(AND($B53&lt;&gt;"",$D53=37,入力シート!$AC59&lt;&gt;"",入力シート!Y59&lt;&gt;"",入力シート!AB59&lt;&gt;"",入力シート!AE59&lt;&gt;""),入力シート!$AC59,"")</f>
        <v/>
      </c>
      <c r="AD53" s="27" t="str">
        <f>IF(AND($B53&lt;&gt;"",$D53=37,入力シート!$AF59&lt;&gt;"",入力シート!Y59&lt;&gt;"",入力シート!AB59&lt;&gt;"",入力シート!AE59&lt;&gt;""),入力シート!$AF59,"")</f>
        <v/>
      </c>
      <c r="AE53" s="2" t="str">
        <f t="shared" si="0"/>
        <v/>
      </c>
      <c r="AF53" s="2" t="str">
        <f t="shared" si="1"/>
        <v/>
      </c>
      <c r="AG53" s="2" t="str">
        <f t="shared" si="2"/>
        <v/>
      </c>
      <c r="AH53" s="2" t="str">
        <f t="shared" si="3"/>
        <v/>
      </c>
      <c r="AI53" s="2" t="str">
        <f>IF(AND($AK53&gt;1,$AK53&lt;5,入力シート!$P59&lt;&gt;""),入力シート!$P59,"")</f>
        <v/>
      </c>
      <c r="AJ53" s="2" t="str">
        <f>IF(AND($AI53=1,入力シート!$AH59&lt;&gt;""),入力シート!$AH59,入力シート!$AG59)</f>
        <v/>
      </c>
      <c r="AK53" s="2" t="str">
        <f>IF(AND($B53&lt;&gt;"",$D53=37,入力シート!$N59&lt;&gt;""),入力シート!$N59,"")</f>
        <v/>
      </c>
      <c r="AS53" s="2" t="str">
        <f>IF($AK53=1,入力シート!$O59,"")</f>
        <v/>
      </c>
      <c r="AV53" s="2" t="str">
        <f t="shared" si="4"/>
        <v/>
      </c>
    </row>
    <row r="54" spans="1:48">
      <c r="A54" s="2" t="str">
        <f>IF(AND($B54&lt;&gt;"",入力シート!$M60&lt;&gt;""),入力シート!$M60,"")</f>
        <v/>
      </c>
      <c r="B54" s="2" t="str">
        <f>IF(COUNTA(入力シート!$A60),入力シート!$A60,"")</f>
        <v/>
      </c>
      <c r="C54" s="2" t="str">
        <f>IF($B54="","",入力シート!$C60)</f>
        <v/>
      </c>
      <c r="D54" s="2" t="str">
        <f>IF($B54="","",入力シート!$E60)</f>
        <v/>
      </c>
      <c r="E54" s="2" t="str">
        <f>IF($B54="","",IF(入力シート!$F60=1,2,3))</f>
        <v/>
      </c>
      <c r="F54" s="2" t="str">
        <f>IF($B54="","",入力シート!$D60)</f>
        <v/>
      </c>
      <c r="G54" s="2" t="str">
        <f>IF(OR(B54="",入力シート!G60=""),"",入力シート!G60)</f>
        <v/>
      </c>
      <c r="J54" s="2" t="str">
        <f>IF(OR(B54="",入力シート!I60=""),"",入力シート!I60)</f>
        <v/>
      </c>
      <c r="K54" s="2" t="str">
        <f>IF(AND($B54&lt;&gt;"",入力シート!$B60&lt;&gt;""),入力シート!$B60,"")</f>
        <v/>
      </c>
      <c r="L54" s="2" t="str">
        <f>IF(AND($B54&lt;&gt;"",入力シート!$J60&lt;&gt;""),入力シート!$J60,"")</f>
        <v/>
      </c>
      <c r="M54" s="2" t="str">
        <f>IF(AND($B54&lt;&gt;"",$D54&lt;&gt;38,入力シート!$K60&lt;&gt;""),入力シート!$K60,"")</f>
        <v/>
      </c>
      <c r="N54" s="2" t="str">
        <f>IF(D54=34,入力シート!L60,"")</f>
        <v/>
      </c>
      <c r="O54" s="2" t="str">
        <f>IF(AND($B54&lt;&gt;"",$D54=37,入力シート!$Q60&lt;&gt;""),入力シート!$Q60,"")</f>
        <v/>
      </c>
      <c r="P54" s="2" t="str">
        <f>IF(AND($B54&lt;&gt;"",$D54=37,入力シート!$R60&lt;&gt;""),入力シート!$R60,"")</f>
        <v/>
      </c>
      <c r="Q54" s="2" t="str">
        <f>IF(AND($B54&lt;&gt;"",$D54=37,入力シート!$S60&lt;&gt;""),入力シート!$S60,"")</f>
        <v/>
      </c>
      <c r="R54" s="2" t="str">
        <f>IF(AND($B54&lt;&gt;"",$D54=37,入力シート!$T60&lt;&gt;""),入力シート!$T60,"")</f>
        <v/>
      </c>
      <c r="S54" s="2" t="str">
        <f>IF(AND($B54&lt;&gt;"",$D54=37,入力シート!$U60&lt;&gt;""),入力シート!$U60,"")</f>
        <v/>
      </c>
      <c r="T54" s="2" t="str">
        <f>IF(AND($B54&lt;&gt;"",$D54=37,入力シート!$V60&lt;&gt;""),入力シート!$V60,"")</f>
        <v/>
      </c>
      <c r="U54" s="2" t="str">
        <f>IF(AND($B54&lt;&gt;"",$D54=37,入力シート!$W60&lt;&gt;""),入力シート!$W60,"")</f>
        <v/>
      </c>
      <c r="V54" s="27" t="str">
        <f>IF(OR(AND(AK54=4,SUM(入力シート!Y60:Z60)&gt;0),AND(入力シート!Y60&lt;&gt;"",入力シート!AB60&lt;&gt;"",入力シート!AE60&lt;&gt;"")),入力シート!X60,"")</f>
        <v/>
      </c>
      <c r="W54" s="27" t="str">
        <f ca="1">IF(AND($B54&lt;&gt;"",$D54=37,入力シート!$AA60&lt;&gt;"",入力シート!Y60&lt;&gt;"",入力シート!AB60&lt;&gt;"",入力シート!AE60&lt;&gt;""),入力シート!$AA60,"")</f>
        <v/>
      </c>
      <c r="X54" s="27" t="str">
        <f ca="1">IF(AND($B54&lt;&gt;"",$D54=37,入力シート!$AD60&lt;&gt;"",入力シート!Y60&lt;&gt;"",入力シート!AB60&lt;&gt;"",入力シート!AE60&lt;&gt;""),入力シート!$AD60,"")</f>
        <v/>
      </c>
      <c r="Y54" s="27" t="str">
        <f>IF(OR(AND(AK54=4,SUM(入力シート!Y60:Z60)&gt;0),AND(入力シート!Y60&lt;&gt;"",入力シート!AB60&lt;&gt;"",入力シート!AE60&lt;&gt;"")),入力シート!Y60,"")</f>
        <v/>
      </c>
      <c r="Z54" s="27" t="str">
        <f>IF(AND($B54&lt;&gt;"",$D54=37,入力シート!Y60&lt;&gt;"",入力シート!$AB60&lt;&gt;"",入力シート!AE60&lt;&gt;""),入力シート!$AB60,"")</f>
        <v/>
      </c>
      <c r="AA54" s="27" t="str">
        <f>IF(AND($B54&lt;&gt;"",$D54=37,入力シート!Y60&lt;&gt;"",入力シート!AB60&lt;&gt;"",入力シート!$AE60&lt;&gt;""),入力シート!$AE60,"")</f>
        <v/>
      </c>
      <c r="AB54" s="27" t="str">
        <f>IF(OR(AND(AK54=4,SUM(入力シート!Y60:Z60)&gt;0),AND(入力シート!Z60&lt;&gt;"",入力シート!Y60&lt;&gt;"",入力シート!AB60&lt;&gt;"",入力シート!AE60&lt;&gt;"")),入力シート!Z60,"")</f>
        <v/>
      </c>
      <c r="AC54" s="27" t="str">
        <f>IF(AND($B54&lt;&gt;"",$D54=37,入力シート!$AC60&lt;&gt;"",入力シート!Y60&lt;&gt;"",入力シート!AB60&lt;&gt;"",入力シート!AE60&lt;&gt;""),入力シート!$AC60,"")</f>
        <v/>
      </c>
      <c r="AD54" s="27" t="str">
        <f>IF(AND($B54&lt;&gt;"",$D54=37,入力シート!$AF60&lt;&gt;"",入力シート!Y60&lt;&gt;"",入力シート!AB60&lt;&gt;"",入力シート!AE60&lt;&gt;""),入力シート!$AF60,"")</f>
        <v/>
      </c>
      <c r="AE54" s="2" t="str">
        <f t="shared" si="0"/>
        <v/>
      </c>
      <c r="AF54" s="2" t="str">
        <f t="shared" si="1"/>
        <v/>
      </c>
      <c r="AG54" s="2" t="str">
        <f t="shared" si="2"/>
        <v/>
      </c>
      <c r="AH54" s="2" t="str">
        <f t="shared" si="3"/>
        <v/>
      </c>
      <c r="AI54" s="2" t="str">
        <f>IF(AND($AK54&gt;1,$AK54&lt;5,入力シート!$P60&lt;&gt;""),入力シート!$P60,"")</f>
        <v/>
      </c>
      <c r="AJ54" s="2" t="str">
        <f>IF(AND($AI54=1,入力シート!$AH60&lt;&gt;""),入力シート!$AH60,入力シート!$AG60)</f>
        <v/>
      </c>
      <c r="AK54" s="2" t="str">
        <f>IF(AND($B54&lt;&gt;"",$D54=37,入力シート!$N60&lt;&gt;""),入力シート!$N60,"")</f>
        <v/>
      </c>
      <c r="AS54" s="2" t="str">
        <f>IF($AK54=1,入力シート!$O60,"")</f>
        <v/>
      </c>
      <c r="AV54" s="2" t="str">
        <f t="shared" si="4"/>
        <v/>
      </c>
    </row>
    <row r="55" spans="1:48">
      <c r="A55" s="2" t="str">
        <f>IF(AND($B55&lt;&gt;"",入力シート!$M61&lt;&gt;""),入力シート!$M61,"")</f>
        <v/>
      </c>
      <c r="B55" s="2" t="str">
        <f>IF(COUNTA(入力シート!$A61),入力シート!$A61,"")</f>
        <v/>
      </c>
      <c r="C55" s="2" t="str">
        <f>IF($B55="","",入力シート!$C61)</f>
        <v/>
      </c>
      <c r="D55" s="2" t="str">
        <f>IF($B55="","",入力シート!$E61)</f>
        <v/>
      </c>
      <c r="E55" s="2" t="str">
        <f>IF($B55="","",IF(入力シート!$F61=1,2,3))</f>
        <v/>
      </c>
      <c r="F55" s="2" t="str">
        <f>IF($B55="","",入力シート!$D61)</f>
        <v/>
      </c>
      <c r="G55" s="2" t="str">
        <f>IF(OR(B55="",入力シート!G61=""),"",入力シート!G61)</f>
        <v/>
      </c>
      <c r="J55" s="2" t="str">
        <f>IF(OR(B55="",入力シート!I61=""),"",入力シート!I61)</f>
        <v/>
      </c>
      <c r="K55" s="2" t="str">
        <f>IF(AND($B55&lt;&gt;"",入力シート!$B61&lt;&gt;""),入力シート!$B61,"")</f>
        <v/>
      </c>
      <c r="L55" s="2" t="str">
        <f>IF(AND($B55&lt;&gt;"",入力シート!$J61&lt;&gt;""),入力シート!$J61,"")</f>
        <v/>
      </c>
      <c r="M55" s="2" t="str">
        <f>IF(AND($B55&lt;&gt;"",$D55&lt;&gt;38,入力シート!$K61&lt;&gt;""),入力シート!$K61,"")</f>
        <v/>
      </c>
      <c r="N55" s="2" t="str">
        <f>IF(D55=34,入力シート!L61,"")</f>
        <v/>
      </c>
      <c r="O55" s="2" t="str">
        <f>IF(AND($B55&lt;&gt;"",$D55=37,入力シート!$Q61&lt;&gt;""),入力シート!$Q61,"")</f>
        <v/>
      </c>
      <c r="P55" s="2" t="str">
        <f>IF(AND($B55&lt;&gt;"",$D55=37,入力シート!$R61&lt;&gt;""),入力シート!$R61,"")</f>
        <v/>
      </c>
      <c r="Q55" s="2" t="str">
        <f>IF(AND($B55&lt;&gt;"",$D55=37,入力シート!$S61&lt;&gt;""),入力シート!$S61,"")</f>
        <v/>
      </c>
      <c r="R55" s="2" t="str">
        <f>IF(AND($B55&lt;&gt;"",$D55=37,入力シート!$T61&lt;&gt;""),入力シート!$T61,"")</f>
        <v/>
      </c>
      <c r="S55" s="2" t="str">
        <f>IF(AND($B55&lt;&gt;"",$D55=37,入力シート!$U61&lt;&gt;""),入力シート!$U61,"")</f>
        <v/>
      </c>
      <c r="T55" s="2" t="str">
        <f>IF(AND($B55&lt;&gt;"",$D55=37,入力シート!$V61&lt;&gt;""),入力シート!$V61,"")</f>
        <v/>
      </c>
      <c r="U55" s="2" t="str">
        <f>IF(AND($B55&lt;&gt;"",$D55=37,入力シート!$W61&lt;&gt;""),入力シート!$W61,"")</f>
        <v/>
      </c>
      <c r="V55" s="27" t="str">
        <f>IF(OR(AND(AK55=4,SUM(入力シート!Y61:Z61)&gt;0),AND(入力シート!Y61&lt;&gt;"",入力シート!AB61&lt;&gt;"",入力シート!AE61&lt;&gt;"")),入力シート!X61,"")</f>
        <v/>
      </c>
      <c r="W55" s="27" t="str">
        <f ca="1">IF(AND($B55&lt;&gt;"",$D55=37,入力シート!$AA61&lt;&gt;"",入力シート!Y61&lt;&gt;"",入力シート!AB61&lt;&gt;"",入力シート!AE61&lt;&gt;""),入力シート!$AA61,"")</f>
        <v/>
      </c>
      <c r="X55" s="27" t="str">
        <f ca="1">IF(AND($B55&lt;&gt;"",$D55=37,入力シート!$AD61&lt;&gt;"",入力シート!Y61&lt;&gt;"",入力シート!AB61&lt;&gt;"",入力シート!AE61&lt;&gt;""),入力シート!$AD61,"")</f>
        <v/>
      </c>
      <c r="Y55" s="27" t="str">
        <f>IF(OR(AND(AK55=4,SUM(入力シート!Y61:Z61)&gt;0),AND(入力シート!Y61&lt;&gt;"",入力シート!AB61&lt;&gt;"",入力シート!AE61&lt;&gt;"")),入力シート!Y61,"")</f>
        <v/>
      </c>
      <c r="Z55" s="27" t="str">
        <f>IF(AND($B55&lt;&gt;"",$D55=37,入力シート!Y61&lt;&gt;"",入力シート!$AB61&lt;&gt;"",入力シート!AE61&lt;&gt;""),入力シート!$AB61,"")</f>
        <v/>
      </c>
      <c r="AA55" s="27" t="str">
        <f>IF(AND($B55&lt;&gt;"",$D55=37,入力シート!Y61&lt;&gt;"",入力シート!AB61&lt;&gt;"",入力シート!$AE61&lt;&gt;""),入力シート!$AE61,"")</f>
        <v/>
      </c>
      <c r="AB55" s="27" t="str">
        <f>IF(OR(AND(AK55=4,SUM(入力シート!Y61:Z61)&gt;0),AND(入力シート!Z61&lt;&gt;"",入力シート!Y61&lt;&gt;"",入力シート!AB61&lt;&gt;"",入力シート!AE61&lt;&gt;"")),入力シート!Z61,"")</f>
        <v/>
      </c>
      <c r="AC55" s="27" t="str">
        <f>IF(AND($B55&lt;&gt;"",$D55=37,入力シート!$AC61&lt;&gt;"",入力シート!Y61&lt;&gt;"",入力シート!AB61&lt;&gt;"",入力シート!AE61&lt;&gt;""),入力シート!$AC61,"")</f>
        <v/>
      </c>
      <c r="AD55" s="27" t="str">
        <f>IF(AND($B55&lt;&gt;"",$D55=37,入力シート!$AF61&lt;&gt;"",入力シート!Y61&lt;&gt;"",入力シート!AB61&lt;&gt;"",入力シート!AE61&lt;&gt;""),入力シート!$AF61,"")</f>
        <v/>
      </c>
      <c r="AE55" s="2" t="str">
        <f t="shared" si="0"/>
        <v/>
      </c>
      <c r="AF55" s="2" t="str">
        <f t="shared" si="1"/>
        <v/>
      </c>
      <c r="AG55" s="2" t="str">
        <f t="shared" si="2"/>
        <v/>
      </c>
      <c r="AH55" s="2" t="str">
        <f t="shared" si="3"/>
        <v/>
      </c>
      <c r="AI55" s="2" t="str">
        <f>IF(AND($AK55&gt;1,$AK55&lt;5,入力シート!$P61&lt;&gt;""),入力シート!$P61,"")</f>
        <v/>
      </c>
      <c r="AJ55" s="2" t="str">
        <f>IF(AND($AI55=1,入力シート!$AH61&lt;&gt;""),入力シート!$AH61,入力シート!$AG61)</f>
        <v/>
      </c>
      <c r="AK55" s="2" t="str">
        <f>IF(AND($B55&lt;&gt;"",$D55=37,入力シート!$N61&lt;&gt;""),入力シート!$N61,"")</f>
        <v/>
      </c>
      <c r="AS55" s="2" t="str">
        <f>IF($AK55=1,入力シート!$O61,"")</f>
        <v/>
      </c>
      <c r="AV55" s="2" t="str">
        <f t="shared" si="4"/>
        <v/>
      </c>
    </row>
    <row r="56" spans="1:48">
      <c r="A56" s="2" t="str">
        <f>IF(AND($B56&lt;&gt;"",入力シート!$M62&lt;&gt;""),入力シート!$M62,"")</f>
        <v/>
      </c>
      <c r="B56" s="2" t="str">
        <f>IF(COUNTA(入力シート!$A62),入力シート!$A62,"")</f>
        <v/>
      </c>
      <c r="C56" s="2" t="str">
        <f>IF($B56="","",入力シート!$C62)</f>
        <v/>
      </c>
      <c r="D56" s="2" t="str">
        <f>IF($B56="","",入力シート!$E62)</f>
        <v/>
      </c>
      <c r="E56" s="2" t="str">
        <f>IF($B56="","",IF(入力シート!$F62=1,2,3))</f>
        <v/>
      </c>
      <c r="F56" s="2" t="str">
        <f>IF($B56="","",入力シート!$D62)</f>
        <v/>
      </c>
      <c r="G56" s="2" t="str">
        <f>IF(OR(B56="",入力シート!G62=""),"",入力シート!G62)</f>
        <v/>
      </c>
      <c r="J56" s="2" t="str">
        <f>IF(OR(B56="",入力シート!I62=""),"",入力シート!I62)</f>
        <v/>
      </c>
      <c r="K56" s="2" t="str">
        <f>IF(AND($B56&lt;&gt;"",入力シート!$B62&lt;&gt;""),入力シート!$B62,"")</f>
        <v/>
      </c>
      <c r="L56" s="2" t="str">
        <f>IF(AND($B56&lt;&gt;"",入力シート!$J62&lt;&gt;""),入力シート!$J62,"")</f>
        <v/>
      </c>
      <c r="M56" s="2" t="str">
        <f>IF(AND($B56&lt;&gt;"",$D56&lt;&gt;38,入力シート!$K62&lt;&gt;""),入力シート!$K62,"")</f>
        <v/>
      </c>
      <c r="N56" s="2" t="str">
        <f>IF(D56=34,入力シート!L62,"")</f>
        <v/>
      </c>
      <c r="O56" s="2" t="str">
        <f>IF(AND($B56&lt;&gt;"",$D56=37,入力シート!$Q62&lt;&gt;""),入力シート!$Q62,"")</f>
        <v/>
      </c>
      <c r="P56" s="2" t="str">
        <f>IF(AND($B56&lt;&gt;"",$D56=37,入力シート!$R62&lt;&gt;""),入力シート!$R62,"")</f>
        <v/>
      </c>
      <c r="Q56" s="2" t="str">
        <f>IF(AND($B56&lt;&gt;"",$D56=37,入力シート!$S62&lt;&gt;""),入力シート!$S62,"")</f>
        <v/>
      </c>
      <c r="R56" s="2" t="str">
        <f>IF(AND($B56&lt;&gt;"",$D56=37,入力シート!$T62&lt;&gt;""),入力シート!$T62,"")</f>
        <v/>
      </c>
      <c r="S56" s="2" t="str">
        <f>IF(AND($B56&lt;&gt;"",$D56=37,入力シート!$U62&lt;&gt;""),入力シート!$U62,"")</f>
        <v/>
      </c>
      <c r="T56" s="2" t="str">
        <f>IF(AND($B56&lt;&gt;"",$D56=37,入力シート!$V62&lt;&gt;""),入力シート!$V62,"")</f>
        <v/>
      </c>
      <c r="U56" s="2" t="str">
        <f>IF(AND($B56&lt;&gt;"",$D56=37,入力シート!$W62&lt;&gt;""),入力シート!$W62,"")</f>
        <v/>
      </c>
      <c r="V56" s="27" t="str">
        <f>IF(OR(AND(AK56=4,SUM(入力シート!Y62:Z62)&gt;0),AND(入力シート!Y62&lt;&gt;"",入力シート!AB62&lt;&gt;"",入力シート!AE62&lt;&gt;"")),入力シート!X62,"")</f>
        <v/>
      </c>
      <c r="W56" s="27" t="str">
        <f ca="1">IF(AND($B56&lt;&gt;"",$D56=37,入力シート!$AA62&lt;&gt;"",入力シート!Y62&lt;&gt;"",入力シート!AB62&lt;&gt;"",入力シート!AE62&lt;&gt;""),入力シート!$AA62,"")</f>
        <v/>
      </c>
      <c r="X56" s="27" t="str">
        <f ca="1">IF(AND($B56&lt;&gt;"",$D56=37,入力シート!$AD62&lt;&gt;"",入力シート!Y62&lt;&gt;"",入力シート!AB62&lt;&gt;"",入力シート!AE62&lt;&gt;""),入力シート!$AD62,"")</f>
        <v/>
      </c>
      <c r="Y56" s="27" t="str">
        <f>IF(OR(AND(AK56=4,SUM(入力シート!Y62:Z62)&gt;0),AND(入力シート!Y62&lt;&gt;"",入力シート!AB62&lt;&gt;"",入力シート!AE62&lt;&gt;"")),入力シート!Y62,"")</f>
        <v/>
      </c>
      <c r="Z56" s="27" t="str">
        <f>IF(AND($B56&lt;&gt;"",$D56=37,入力シート!Y62&lt;&gt;"",入力シート!$AB62&lt;&gt;"",入力シート!AE62&lt;&gt;""),入力シート!$AB62,"")</f>
        <v/>
      </c>
      <c r="AA56" s="27" t="str">
        <f>IF(AND($B56&lt;&gt;"",$D56=37,入力シート!Y62&lt;&gt;"",入力シート!AB62&lt;&gt;"",入力シート!$AE62&lt;&gt;""),入力シート!$AE62,"")</f>
        <v/>
      </c>
      <c r="AB56" s="27" t="str">
        <f>IF(OR(AND(AK56=4,SUM(入力シート!Y62:Z62)&gt;0),AND(入力シート!Z62&lt;&gt;"",入力シート!Y62&lt;&gt;"",入力シート!AB62&lt;&gt;"",入力シート!AE62&lt;&gt;"")),入力シート!Z62,"")</f>
        <v/>
      </c>
      <c r="AC56" s="27" t="str">
        <f>IF(AND($B56&lt;&gt;"",$D56=37,入力シート!$AC62&lt;&gt;"",入力シート!Y62&lt;&gt;"",入力シート!AB62&lt;&gt;"",入力シート!AE62&lt;&gt;""),入力シート!$AC62,"")</f>
        <v/>
      </c>
      <c r="AD56" s="27" t="str">
        <f>IF(AND($B56&lt;&gt;"",$D56=37,入力シート!$AF62&lt;&gt;"",入力シート!Y62&lt;&gt;"",入力シート!AB62&lt;&gt;"",入力シート!AE62&lt;&gt;""),入力シート!$AF62,"")</f>
        <v/>
      </c>
      <c r="AE56" s="2" t="str">
        <f t="shared" si="0"/>
        <v/>
      </c>
      <c r="AF56" s="2" t="str">
        <f t="shared" si="1"/>
        <v/>
      </c>
      <c r="AG56" s="2" t="str">
        <f t="shared" si="2"/>
        <v/>
      </c>
      <c r="AH56" s="2" t="str">
        <f t="shared" si="3"/>
        <v/>
      </c>
      <c r="AI56" s="2" t="str">
        <f>IF(AND($AK56&gt;1,$AK56&lt;5,入力シート!$P62&lt;&gt;""),入力シート!$P62,"")</f>
        <v/>
      </c>
      <c r="AJ56" s="2" t="str">
        <f>IF(AND($AI56=1,入力シート!$AH62&lt;&gt;""),入力シート!$AH62,入力シート!$AG62)</f>
        <v/>
      </c>
      <c r="AK56" s="2" t="str">
        <f>IF(AND($B56&lt;&gt;"",$D56=37,入力シート!$N62&lt;&gt;""),入力シート!$N62,"")</f>
        <v/>
      </c>
      <c r="AS56" s="2" t="str">
        <f>IF($AK56=1,入力シート!$O62,"")</f>
        <v/>
      </c>
      <c r="AV56" s="2" t="str">
        <f t="shared" si="4"/>
        <v/>
      </c>
    </row>
    <row r="57" spans="1:48">
      <c r="A57" s="2" t="str">
        <f>IF(AND($B57&lt;&gt;"",入力シート!$M63&lt;&gt;""),入力シート!$M63,"")</f>
        <v/>
      </c>
      <c r="B57" s="2" t="str">
        <f>IF(COUNTA(入力シート!$A63),入力シート!$A63,"")</f>
        <v/>
      </c>
      <c r="C57" s="2" t="str">
        <f>IF($B57="","",入力シート!$C63)</f>
        <v/>
      </c>
      <c r="D57" s="2" t="str">
        <f>IF($B57="","",入力シート!$E63)</f>
        <v/>
      </c>
      <c r="E57" s="2" t="str">
        <f>IF($B57="","",IF(入力シート!$F63=1,2,3))</f>
        <v/>
      </c>
      <c r="F57" s="2" t="str">
        <f>IF($B57="","",入力シート!$D63)</f>
        <v/>
      </c>
      <c r="G57" s="2" t="str">
        <f>IF(OR(B57="",入力シート!G63=""),"",入力シート!G63)</f>
        <v/>
      </c>
      <c r="J57" s="2" t="str">
        <f>IF(OR(B57="",入力シート!I63=""),"",入力シート!I63)</f>
        <v/>
      </c>
      <c r="K57" s="2" t="str">
        <f>IF(AND($B57&lt;&gt;"",入力シート!$B63&lt;&gt;""),入力シート!$B63,"")</f>
        <v/>
      </c>
      <c r="L57" s="2" t="str">
        <f>IF(AND($B57&lt;&gt;"",入力シート!$J63&lt;&gt;""),入力シート!$J63,"")</f>
        <v/>
      </c>
      <c r="M57" s="2" t="str">
        <f>IF(AND($B57&lt;&gt;"",$D57&lt;&gt;38,入力シート!$K63&lt;&gt;""),入力シート!$K63,"")</f>
        <v/>
      </c>
      <c r="N57" s="2" t="str">
        <f>IF(D57=34,入力シート!L63,"")</f>
        <v/>
      </c>
      <c r="O57" s="2" t="str">
        <f>IF(AND($B57&lt;&gt;"",$D57=37,入力シート!$Q63&lt;&gt;""),入力シート!$Q63,"")</f>
        <v/>
      </c>
      <c r="P57" s="2" t="str">
        <f>IF(AND($B57&lt;&gt;"",$D57=37,入力シート!$R63&lt;&gt;""),入力シート!$R63,"")</f>
        <v/>
      </c>
      <c r="Q57" s="2" t="str">
        <f>IF(AND($B57&lt;&gt;"",$D57=37,入力シート!$S63&lt;&gt;""),入力シート!$S63,"")</f>
        <v/>
      </c>
      <c r="R57" s="2" t="str">
        <f>IF(AND($B57&lt;&gt;"",$D57=37,入力シート!$T63&lt;&gt;""),入力シート!$T63,"")</f>
        <v/>
      </c>
      <c r="S57" s="2" t="str">
        <f>IF(AND($B57&lt;&gt;"",$D57=37,入力シート!$U63&lt;&gt;""),入力シート!$U63,"")</f>
        <v/>
      </c>
      <c r="T57" s="2" t="str">
        <f>IF(AND($B57&lt;&gt;"",$D57=37,入力シート!$V63&lt;&gt;""),入力シート!$V63,"")</f>
        <v/>
      </c>
      <c r="U57" s="2" t="str">
        <f>IF(AND($B57&lt;&gt;"",$D57=37,入力シート!$W63&lt;&gt;""),入力シート!$W63,"")</f>
        <v/>
      </c>
      <c r="V57" s="27" t="str">
        <f>IF(OR(AND(AK57=4,SUM(入力シート!Y63:Z63)&gt;0),AND(入力シート!Y63&lt;&gt;"",入力シート!AB63&lt;&gt;"",入力シート!AE63&lt;&gt;"")),入力シート!X63,"")</f>
        <v/>
      </c>
      <c r="W57" s="27" t="str">
        <f ca="1">IF(AND($B57&lt;&gt;"",$D57=37,入力シート!$AA63&lt;&gt;"",入力シート!Y63&lt;&gt;"",入力シート!AB63&lt;&gt;"",入力シート!AE63&lt;&gt;""),入力シート!$AA63,"")</f>
        <v/>
      </c>
      <c r="X57" s="27" t="str">
        <f ca="1">IF(AND($B57&lt;&gt;"",$D57=37,入力シート!$AD63&lt;&gt;"",入力シート!Y63&lt;&gt;"",入力シート!AB63&lt;&gt;"",入力シート!AE63&lt;&gt;""),入力シート!$AD63,"")</f>
        <v/>
      </c>
      <c r="Y57" s="27" t="str">
        <f>IF(OR(AND(AK57=4,SUM(入力シート!Y63:Z63)&gt;0),AND(入力シート!Y63&lt;&gt;"",入力シート!AB63&lt;&gt;"",入力シート!AE63&lt;&gt;"")),入力シート!Y63,"")</f>
        <v/>
      </c>
      <c r="Z57" s="27" t="str">
        <f>IF(AND($B57&lt;&gt;"",$D57=37,入力シート!Y63&lt;&gt;"",入力シート!$AB63&lt;&gt;"",入力シート!AE63&lt;&gt;""),入力シート!$AB63,"")</f>
        <v/>
      </c>
      <c r="AA57" s="27" t="str">
        <f>IF(AND($B57&lt;&gt;"",$D57=37,入力シート!Y63&lt;&gt;"",入力シート!AB63&lt;&gt;"",入力シート!$AE63&lt;&gt;""),入力シート!$AE63,"")</f>
        <v/>
      </c>
      <c r="AB57" s="27" t="str">
        <f>IF(OR(AND(AK57=4,SUM(入力シート!Y63:Z63)&gt;0),AND(入力シート!Z63&lt;&gt;"",入力シート!Y63&lt;&gt;"",入力シート!AB63&lt;&gt;"",入力シート!AE63&lt;&gt;"")),入力シート!Z63,"")</f>
        <v/>
      </c>
      <c r="AC57" s="27" t="str">
        <f>IF(AND($B57&lt;&gt;"",$D57=37,入力シート!$AC63&lt;&gt;"",入力シート!Y63&lt;&gt;"",入力シート!AB63&lt;&gt;"",入力シート!AE63&lt;&gt;""),入力シート!$AC63,"")</f>
        <v/>
      </c>
      <c r="AD57" s="27" t="str">
        <f>IF(AND($B57&lt;&gt;"",$D57=37,入力シート!$AF63&lt;&gt;"",入力シート!Y63&lt;&gt;"",入力シート!AB63&lt;&gt;"",入力シート!AE63&lt;&gt;""),入力シート!$AF63,"")</f>
        <v/>
      </c>
      <c r="AE57" s="2" t="str">
        <f t="shared" si="0"/>
        <v/>
      </c>
      <c r="AF57" s="2" t="str">
        <f t="shared" si="1"/>
        <v/>
      </c>
      <c r="AG57" s="2" t="str">
        <f t="shared" si="2"/>
        <v/>
      </c>
      <c r="AH57" s="2" t="str">
        <f t="shared" si="3"/>
        <v/>
      </c>
      <c r="AI57" s="2" t="str">
        <f>IF(AND($AK57&gt;1,$AK57&lt;5,入力シート!$P63&lt;&gt;""),入力シート!$P63,"")</f>
        <v/>
      </c>
      <c r="AJ57" s="2" t="str">
        <f>IF(AND($AI57=1,入力シート!$AH63&lt;&gt;""),入力シート!$AH63,入力シート!$AG63)</f>
        <v/>
      </c>
      <c r="AK57" s="2" t="str">
        <f>IF(AND($B57&lt;&gt;"",$D57=37,入力シート!$N63&lt;&gt;""),入力シート!$N63,"")</f>
        <v/>
      </c>
      <c r="AS57" s="2" t="str">
        <f>IF($AK57=1,入力シート!$O63,"")</f>
        <v/>
      </c>
      <c r="AV57" s="2" t="str">
        <f t="shared" si="4"/>
        <v/>
      </c>
    </row>
    <row r="58" spans="1:48">
      <c r="A58" s="2" t="str">
        <f>IF(AND($B58&lt;&gt;"",入力シート!$M64&lt;&gt;""),入力シート!$M64,"")</f>
        <v/>
      </c>
      <c r="B58" s="2" t="str">
        <f>IF(COUNTA(入力シート!$A64),入力シート!$A64,"")</f>
        <v/>
      </c>
      <c r="C58" s="2" t="str">
        <f>IF($B58="","",入力シート!$C64)</f>
        <v/>
      </c>
      <c r="D58" s="2" t="str">
        <f>IF($B58="","",入力シート!$E64)</f>
        <v/>
      </c>
      <c r="E58" s="2" t="str">
        <f>IF($B58="","",IF(入力シート!$F64=1,2,3))</f>
        <v/>
      </c>
      <c r="F58" s="2" t="str">
        <f>IF($B58="","",入力シート!$D64)</f>
        <v/>
      </c>
      <c r="G58" s="2" t="str">
        <f>IF(OR(B58="",入力シート!G64=""),"",入力シート!G64)</f>
        <v/>
      </c>
      <c r="J58" s="2" t="str">
        <f>IF(OR(B58="",入力シート!I64=""),"",入力シート!I64)</f>
        <v/>
      </c>
      <c r="K58" s="2" t="str">
        <f>IF(AND($B58&lt;&gt;"",入力シート!$B64&lt;&gt;""),入力シート!$B64,"")</f>
        <v/>
      </c>
      <c r="L58" s="2" t="str">
        <f>IF(AND($B58&lt;&gt;"",入力シート!$J64&lt;&gt;""),入力シート!$J64,"")</f>
        <v/>
      </c>
      <c r="M58" s="2" t="str">
        <f>IF(AND($B58&lt;&gt;"",$D58&lt;&gt;38,入力シート!$K64&lt;&gt;""),入力シート!$K64,"")</f>
        <v/>
      </c>
      <c r="N58" s="2" t="str">
        <f>IF(D58=34,入力シート!L64,"")</f>
        <v/>
      </c>
      <c r="O58" s="2" t="str">
        <f>IF(AND($B58&lt;&gt;"",$D58=37,入力シート!$Q64&lt;&gt;""),入力シート!$Q64,"")</f>
        <v/>
      </c>
      <c r="P58" s="2" t="str">
        <f>IF(AND($B58&lt;&gt;"",$D58=37,入力シート!$R64&lt;&gt;""),入力シート!$R64,"")</f>
        <v/>
      </c>
      <c r="Q58" s="2" t="str">
        <f>IF(AND($B58&lt;&gt;"",$D58=37,入力シート!$S64&lt;&gt;""),入力シート!$S64,"")</f>
        <v/>
      </c>
      <c r="R58" s="2" t="str">
        <f>IF(AND($B58&lt;&gt;"",$D58=37,入力シート!$T64&lt;&gt;""),入力シート!$T64,"")</f>
        <v/>
      </c>
      <c r="S58" s="2" t="str">
        <f>IF(AND($B58&lt;&gt;"",$D58=37,入力シート!$U64&lt;&gt;""),入力シート!$U64,"")</f>
        <v/>
      </c>
      <c r="T58" s="2" t="str">
        <f>IF(AND($B58&lt;&gt;"",$D58=37,入力シート!$V64&lt;&gt;""),入力シート!$V64,"")</f>
        <v/>
      </c>
      <c r="U58" s="2" t="str">
        <f>IF(AND($B58&lt;&gt;"",$D58=37,入力シート!$W64&lt;&gt;""),入力シート!$W64,"")</f>
        <v/>
      </c>
      <c r="V58" s="27" t="str">
        <f>IF(OR(AND(AK58=4,SUM(入力シート!Y64:Z64)&gt;0),AND(入力シート!Y64&lt;&gt;"",入力シート!AB64&lt;&gt;"",入力シート!AE64&lt;&gt;"")),入力シート!X64,"")</f>
        <v/>
      </c>
      <c r="W58" s="27" t="str">
        <f ca="1">IF(AND($B58&lt;&gt;"",$D58=37,入力シート!$AA64&lt;&gt;"",入力シート!Y64&lt;&gt;"",入力シート!AB64&lt;&gt;"",入力シート!AE64&lt;&gt;""),入力シート!$AA64,"")</f>
        <v/>
      </c>
      <c r="X58" s="27" t="str">
        <f ca="1">IF(AND($B58&lt;&gt;"",$D58=37,入力シート!$AD64&lt;&gt;"",入力シート!Y64&lt;&gt;"",入力シート!AB64&lt;&gt;"",入力シート!AE64&lt;&gt;""),入力シート!$AD64,"")</f>
        <v/>
      </c>
      <c r="Y58" s="27" t="str">
        <f>IF(OR(AND(AK58=4,SUM(入力シート!Y64:Z64)&gt;0),AND(入力シート!Y64&lt;&gt;"",入力シート!AB64&lt;&gt;"",入力シート!AE64&lt;&gt;"")),入力シート!Y64,"")</f>
        <v/>
      </c>
      <c r="Z58" s="27" t="str">
        <f>IF(AND($B58&lt;&gt;"",$D58=37,入力シート!Y64&lt;&gt;"",入力シート!$AB64&lt;&gt;"",入力シート!AE64&lt;&gt;""),入力シート!$AB64,"")</f>
        <v/>
      </c>
      <c r="AA58" s="27" t="str">
        <f>IF(AND($B58&lt;&gt;"",$D58=37,入力シート!Y64&lt;&gt;"",入力シート!AB64&lt;&gt;"",入力シート!$AE64&lt;&gt;""),入力シート!$AE64,"")</f>
        <v/>
      </c>
      <c r="AB58" s="27" t="str">
        <f>IF(OR(AND(AK58=4,SUM(入力シート!Y64:Z64)&gt;0),AND(入力シート!Z64&lt;&gt;"",入力シート!Y64&lt;&gt;"",入力シート!AB64&lt;&gt;"",入力シート!AE64&lt;&gt;"")),入力シート!Z64,"")</f>
        <v/>
      </c>
      <c r="AC58" s="27" t="str">
        <f>IF(AND($B58&lt;&gt;"",$D58=37,入力シート!$AC64&lt;&gt;"",入力シート!Y64&lt;&gt;"",入力シート!AB64&lt;&gt;"",入力シート!AE64&lt;&gt;""),入力シート!$AC64,"")</f>
        <v/>
      </c>
      <c r="AD58" s="27" t="str">
        <f>IF(AND($B58&lt;&gt;"",$D58=37,入力シート!$AF64&lt;&gt;"",入力シート!Y64&lt;&gt;"",入力シート!AB64&lt;&gt;"",入力シート!AE64&lt;&gt;""),入力シート!$AF64,"")</f>
        <v/>
      </c>
      <c r="AE58" s="2" t="str">
        <f t="shared" si="0"/>
        <v/>
      </c>
      <c r="AF58" s="2" t="str">
        <f t="shared" si="1"/>
        <v/>
      </c>
      <c r="AG58" s="2" t="str">
        <f t="shared" si="2"/>
        <v/>
      </c>
      <c r="AH58" s="2" t="str">
        <f t="shared" si="3"/>
        <v/>
      </c>
      <c r="AI58" s="2" t="str">
        <f>IF(AND($AK58&gt;1,$AK58&lt;5,入力シート!$P64&lt;&gt;""),入力シート!$P64,"")</f>
        <v/>
      </c>
      <c r="AJ58" s="2" t="str">
        <f>IF(AND($AI58=1,入力シート!$AH64&lt;&gt;""),入力シート!$AH64,入力シート!$AG64)</f>
        <v/>
      </c>
      <c r="AK58" s="2" t="str">
        <f>IF(AND($B58&lt;&gt;"",$D58=37,入力シート!$N64&lt;&gt;""),入力シート!$N64,"")</f>
        <v/>
      </c>
      <c r="AS58" s="2" t="str">
        <f>IF($AK58=1,入力シート!$O64,"")</f>
        <v/>
      </c>
      <c r="AV58" s="2" t="str">
        <f t="shared" si="4"/>
        <v/>
      </c>
    </row>
    <row r="59" spans="1:48">
      <c r="A59" s="2" t="str">
        <f>IF(AND($B59&lt;&gt;"",入力シート!$M65&lt;&gt;""),入力シート!$M65,"")</f>
        <v/>
      </c>
      <c r="B59" s="2" t="str">
        <f>IF(COUNTA(入力シート!$A65),入力シート!$A65,"")</f>
        <v/>
      </c>
      <c r="C59" s="2" t="str">
        <f>IF($B59="","",入力シート!$C65)</f>
        <v/>
      </c>
      <c r="D59" s="2" t="str">
        <f>IF($B59="","",入力シート!$E65)</f>
        <v/>
      </c>
      <c r="E59" s="2" t="str">
        <f>IF($B59="","",IF(入力シート!$F65=1,2,3))</f>
        <v/>
      </c>
      <c r="F59" s="2" t="str">
        <f>IF($B59="","",入力シート!$D65)</f>
        <v/>
      </c>
      <c r="G59" s="2" t="str">
        <f>IF(OR(B59="",入力シート!G65=""),"",入力シート!G65)</f>
        <v/>
      </c>
      <c r="J59" s="2" t="str">
        <f>IF(OR(B59="",入力シート!I65=""),"",入力シート!I65)</f>
        <v/>
      </c>
      <c r="K59" s="2" t="str">
        <f>IF(AND($B59&lt;&gt;"",入力シート!$B65&lt;&gt;""),入力シート!$B65,"")</f>
        <v/>
      </c>
      <c r="L59" s="2" t="str">
        <f>IF(AND($B59&lt;&gt;"",入力シート!$J65&lt;&gt;""),入力シート!$J65,"")</f>
        <v/>
      </c>
      <c r="M59" s="2" t="str">
        <f>IF(AND($B59&lt;&gt;"",$D59&lt;&gt;38,入力シート!$K65&lt;&gt;""),入力シート!$K65,"")</f>
        <v/>
      </c>
      <c r="N59" s="2" t="str">
        <f>IF(D59=34,入力シート!L65,"")</f>
        <v/>
      </c>
      <c r="O59" s="2" t="str">
        <f>IF(AND($B59&lt;&gt;"",$D59=37,入力シート!$Q65&lt;&gt;""),入力シート!$Q65,"")</f>
        <v/>
      </c>
      <c r="P59" s="2" t="str">
        <f>IF(AND($B59&lt;&gt;"",$D59=37,入力シート!$R65&lt;&gt;""),入力シート!$R65,"")</f>
        <v/>
      </c>
      <c r="Q59" s="2" t="str">
        <f>IF(AND($B59&lt;&gt;"",$D59=37,入力シート!$S65&lt;&gt;""),入力シート!$S65,"")</f>
        <v/>
      </c>
      <c r="R59" s="2" t="str">
        <f>IF(AND($B59&lt;&gt;"",$D59=37,入力シート!$T65&lt;&gt;""),入力シート!$T65,"")</f>
        <v/>
      </c>
      <c r="S59" s="2" t="str">
        <f>IF(AND($B59&lt;&gt;"",$D59=37,入力シート!$U65&lt;&gt;""),入力シート!$U65,"")</f>
        <v/>
      </c>
      <c r="T59" s="2" t="str">
        <f>IF(AND($B59&lt;&gt;"",$D59=37,入力シート!$V65&lt;&gt;""),入力シート!$V65,"")</f>
        <v/>
      </c>
      <c r="U59" s="2" t="str">
        <f>IF(AND($B59&lt;&gt;"",$D59=37,入力シート!$W65&lt;&gt;""),入力シート!$W65,"")</f>
        <v/>
      </c>
      <c r="V59" s="27" t="str">
        <f>IF(OR(AND(AK59=4,SUM(入力シート!Y65:Z65)&gt;0),AND(入力シート!Y65&lt;&gt;"",入力シート!AB65&lt;&gt;"",入力シート!AE65&lt;&gt;"")),入力シート!X65,"")</f>
        <v/>
      </c>
      <c r="W59" s="27" t="str">
        <f ca="1">IF(AND($B59&lt;&gt;"",$D59=37,入力シート!$AA65&lt;&gt;"",入力シート!Y65&lt;&gt;"",入力シート!AB65&lt;&gt;"",入力シート!AE65&lt;&gt;""),入力シート!$AA65,"")</f>
        <v/>
      </c>
      <c r="X59" s="27" t="str">
        <f ca="1">IF(AND($B59&lt;&gt;"",$D59=37,入力シート!$AD65&lt;&gt;"",入力シート!Y65&lt;&gt;"",入力シート!AB65&lt;&gt;"",入力シート!AE65&lt;&gt;""),入力シート!$AD65,"")</f>
        <v/>
      </c>
      <c r="Y59" s="27" t="str">
        <f>IF(OR(AND(AK59=4,SUM(入力シート!Y65:Z65)&gt;0),AND(入力シート!Y65&lt;&gt;"",入力シート!AB65&lt;&gt;"",入力シート!AE65&lt;&gt;"")),入力シート!Y65,"")</f>
        <v/>
      </c>
      <c r="Z59" s="27" t="str">
        <f>IF(AND($B59&lt;&gt;"",$D59=37,入力シート!Y65&lt;&gt;"",入力シート!$AB65&lt;&gt;"",入力シート!AE65&lt;&gt;""),入力シート!$AB65,"")</f>
        <v/>
      </c>
      <c r="AA59" s="27" t="str">
        <f>IF(AND($B59&lt;&gt;"",$D59=37,入力シート!Y65&lt;&gt;"",入力シート!AB65&lt;&gt;"",入力シート!$AE65&lt;&gt;""),入力シート!$AE65,"")</f>
        <v/>
      </c>
      <c r="AB59" s="27" t="str">
        <f>IF(OR(AND(AK59=4,SUM(入力シート!Y65:Z65)&gt;0),AND(入力シート!Z65&lt;&gt;"",入力シート!Y65&lt;&gt;"",入力シート!AB65&lt;&gt;"",入力シート!AE65&lt;&gt;"")),入力シート!Z65,"")</f>
        <v/>
      </c>
      <c r="AC59" s="27" t="str">
        <f>IF(AND($B59&lt;&gt;"",$D59=37,入力シート!$AC65&lt;&gt;"",入力シート!Y65&lt;&gt;"",入力シート!AB65&lt;&gt;"",入力シート!AE65&lt;&gt;""),入力シート!$AC65,"")</f>
        <v/>
      </c>
      <c r="AD59" s="27" t="str">
        <f>IF(AND($B59&lt;&gt;"",$D59=37,入力シート!$AF65&lt;&gt;"",入力シート!Y65&lt;&gt;"",入力シート!AB65&lt;&gt;"",入力シート!AE65&lt;&gt;""),入力シート!$AF65,"")</f>
        <v/>
      </c>
      <c r="AE59" s="2" t="str">
        <f t="shared" si="0"/>
        <v/>
      </c>
      <c r="AF59" s="2" t="str">
        <f t="shared" si="1"/>
        <v/>
      </c>
      <c r="AG59" s="2" t="str">
        <f t="shared" si="2"/>
        <v/>
      </c>
      <c r="AH59" s="2" t="str">
        <f t="shared" si="3"/>
        <v/>
      </c>
      <c r="AI59" s="2" t="str">
        <f>IF(AND($AK59&gt;1,$AK59&lt;5,入力シート!$P65&lt;&gt;""),入力シート!$P65,"")</f>
        <v/>
      </c>
      <c r="AJ59" s="2" t="str">
        <f>IF(AND($AI59=1,入力シート!$AH65&lt;&gt;""),入力シート!$AH65,入力シート!$AG65)</f>
        <v/>
      </c>
      <c r="AK59" s="2" t="str">
        <f>IF(AND($B59&lt;&gt;"",$D59=37,入力シート!$N65&lt;&gt;""),入力シート!$N65,"")</f>
        <v/>
      </c>
      <c r="AS59" s="2" t="str">
        <f>IF($AK59=1,入力シート!$O65,"")</f>
        <v/>
      </c>
      <c r="AV59" s="2" t="str">
        <f t="shared" si="4"/>
        <v/>
      </c>
    </row>
    <row r="60" spans="1:48">
      <c r="A60" s="2" t="str">
        <f>IF(AND($B60&lt;&gt;"",入力シート!$M66&lt;&gt;""),入力シート!$M66,"")</f>
        <v/>
      </c>
      <c r="B60" s="2" t="str">
        <f>IF(COUNTA(入力シート!$A66),入力シート!$A66,"")</f>
        <v/>
      </c>
      <c r="C60" s="2" t="str">
        <f>IF($B60="","",入力シート!$C66)</f>
        <v/>
      </c>
      <c r="D60" s="2" t="str">
        <f>IF($B60="","",入力シート!$E66)</f>
        <v/>
      </c>
      <c r="E60" s="2" t="str">
        <f>IF($B60="","",IF(入力シート!$F66=1,2,3))</f>
        <v/>
      </c>
      <c r="F60" s="2" t="str">
        <f>IF($B60="","",入力シート!$D66)</f>
        <v/>
      </c>
      <c r="G60" s="2" t="str">
        <f>IF(OR(B60="",入力シート!G66=""),"",入力シート!G66)</f>
        <v/>
      </c>
      <c r="J60" s="2" t="str">
        <f>IF(OR(B60="",入力シート!I66=""),"",入力シート!I66)</f>
        <v/>
      </c>
      <c r="K60" s="2" t="str">
        <f>IF(AND($B60&lt;&gt;"",入力シート!$B66&lt;&gt;""),入力シート!$B66,"")</f>
        <v/>
      </c>
      <c r="L60" s="2" t="str">
        <f>IF(AND($B60&lt;&gt;"",入力シート!$J66&lt;&gt;""),入力シート!$J66,"")</f>
        <v/>
      </c>
      <c r="M60" s="2" t="str">
        <f>IF(AND($B60&lt;&gt;"",$D60&lt;&gt;38,入力シート!$K66&lt;&gt;""),入力シート!$K66,"")</f>
        <v/>
      </c>
      <c r="N60" s="2" t="str">
        <f>IF(D60=34,入力シート!L66,"")</f>
        <v/>
      </c>
      <c r="O60" s="2" t="str">
        <f>IF(AND($B60&lt;&gt;"",$D60=37,入力シート!$Q66&lt;&gt;""),入力シート!$Q66,"")</f>
        <v/>
      </c>
      <c r="P60" s="2" t="str">
        <f>IF(AND($B60&lt;&gt;"",$D60=37,入力シート!$R66&lt;&gt;""),入力シート!$R66,"")</f>
        <v/>
      </c>
      <c r="Q60" s="2" t="str">
        <f>IF(AND($B60&lt;&gt;"",$D60=37,入力シート!$S66&lt;&gt;""),入力シート!$S66,"")</f>
        <v/>
      </c>
      <c r="R60" s="2" t="str">
        <f>IF(AND($B60&lt;&gt;"",$D60=37,入力シート!$T66&lt;&gt;""),入力シート!$T66,"")</f>
        <v/>
      </c>
      <c r="S60" s="2" t="str">
        <f>IF(AND($B60&lt;&gt;"",$D60=37,入力シート!$U66&lt;&gt;""),入力シート!$U66,"")</f>
        <v/>
      </c>
      <c r="T60" s="2" t="str">
        <f>IF(AND($B60&lt;&gt;"",$D60=37,入力シート!$V66&lt;&gt;""),入力シート!$V66,"")</f>
        <v/>
      </c>
      <c r="U60" s="2" t="str">
        <f>IF(AND($B60&lt;&gt;"",$D60=37,入力シート!$W66&lt;&gt;""),入力シート!$W66,"")</f>
        <v/>
      </c>
      <c r="V60" s="27" t="str">
        <f>IF(OR(AND(AK60=4,SUM(入力シート!Y66:Z66)&gt;0),AND(入力シート!Y66&lt;&gt;"",入力シート!AB66&lt;&gt;"",入力シート!AE66&lt;&gt;"")),入力シート!X66,"")</f>
        <v/>
      </c>
      <c r="W60" s="27" t="str">
        <f ca="1">IF(AND($B60&lt;&gt;"",$D60=37,入力シート!$AA66&lt;&gt;"",入力シート!Y66&lt;&gt;"",入力シート!AB66&lt;&gt;"",入力シート!AE66&lt;&gt;""),入力シート!$AA66,"")</f>
        <v/>
      </c>
      <c r="X60" s="27" t="str">
        <f ca="1">IF(AND($B60&lt;&gt;"",$D60=37,入力シート!$AD66&lt;&gt;"",入力シート!Y66&lt;&gt;"",入力シート!AB66&lt;&gt;"",入力シート!AE66&lt;&gt;""),入力シート!$AD66,"")</f>
        <v/>
      </c>
      <c r="Y60" s="27" t="str">
        <f>IF(OR(AND(AK60=4,SUM(入力シート!Y66:Z66)&gt;0),AND(入力シート!Y66&lt;&gt;"",入力シート!AB66&lt;&gt;"",入力シート!AE66&lt;&gt;"")),入力シート!Y66,"")</f>
        <v/>
      </c>
      <c r="Z60" s="27" t="str">
        <f>IF(AND($B60&lt;&gt;"",$D60=37,入力シート!Y66&lt;&gt;"",入力シート!$AB66&lt;&gt;"",入力シート!AE66&lt;&gt;""),入力シート!$AB66,"")</f>
        <v/>
      </c>
      <c r="AA60" s="27" t="str">
        <f>IF(AND($B60&lt;&gt;"",$D60=37,入力シート!Y66&lt;&gt;"",入力シート!AB66&lt;&gt;"",入力シート!$AE66&lt;&gt;""),入力シート!$AE66,"")</f>
        <v/>
      </c>
      <c r="AB60" s="27" t="str">
        <f>IF(OR(AND(AK60=4,SUM(入力シート!Y66:Z66)&gt;0),AND(入力シート!Z66&lt;&gt;"",入力シート!Y66&lt;&gt;"",入力シート!AB66&lt;&gt;"",入力シート!AE66&lt;&gt;"")),入力シート!Z66,"")</f>
        <v/>
      </c>
      <c r="AC60" s="27" t="str">
        <f>IF(AND($B60&lt;&gt;"",$D60=37,入力シート!$AC66&lt;&gt;"",入力シート!Y66&lt;&gt;"",入力シート!AB66&lt;&gt;"",入力シート!AE66&lt;&gt;""),入力シート!$AC66,"")</f>
        <v/>
      </c>
      <c r="AD60" s="27" t="str">
        <f>IF(AND($B60&lt;&gt;"",$D60=37,入力シート!$AF66&lt;&gt;"",入力シート!Y66&lt;&gt;"",入力シート!AB66&lt;&gt;"",入力シート!AE66&lt;&gt;""),入力シート!$AF66,"")</f>
        <v/>
      </c>
      <c r="AE60" s="2" t="str">
        <f t="shared" si="0"/>
        <v/>
      </c>
      <c r="AF60" s="2" t="str">
        <f t="shared" si="1"/>
        <v/>
      </c>
      <c r="AG60" s="2" t="str">
        <f t="shared" si="2"/>
        <v/>
      </c>
      <c r="AH60" s="2" t="str">
        <f t="shared" si="3"/>
        <v/>
      </c>
      <c r="AI60" s="2" t="str">
        <f>IF(AND($AK60&gt;1,$AK60&lt;5,入力シート!$P66&lt;&gt;""),入力シート!$P66,"")</f>
        <v/>
      </c>
      <c r="AJ60" s="2" t="str">
        <f>IF(AND($AI60=1,入力シート!$AH66&lt;&gt;""),入力シート!$AH66,入力シート!$AG66)</f>
        <v/>
      </c>
      <c r="AK60" s="2" t="str">
        <f>IF(AND($B60&lt;&gt;"",$D60=37,入力シート!$N66&lt;&gt;""),入力シート!$N66,"")</f>
        <v/>
      </c>
      <c r="AS60" s="2" t="str">
        <f>IF($AK60=1,入力シート!$O66,"")</f>
        <v/>
      </c>
      <c r="AV60" s="2" t="str">
        <f t="shared" si="4"/>
        <v/>
      </c>
    </row>
    <row r="61" spans="1:48">
      <c r="A61" s="2" t="str">
        <f>IF(AND($B61&lt;&gt;"",入力シート!$M67&lt;&gt;""),入力シート!$M67,"")</f>
        <v/>
      </c>
      <c r="B61" s="2" t="str">
        <f>IF(COUNTA(入力シート!$A67),入力シート!$A67,"")</f>
        <v/>
      </c>
      <c r="C61" s="2" t="str">
        <f>IF($B61="","",入力シート!$C67)</f>
        <v/>
      </c>
      <c r="D61" s="2" t="str">
        <f>IF($B61="","",入力シート!$E67)</f>
        <v/>
      </c>
      <c r="E61" s="2" t="str">
        <f>IF($B61="","",IF(入力シート!$F67=1,2,3))</f>
        <v/>
      </c>
      <c r="F61" s="2" t="str">
        <f>IF($B61="","",入力シート!$D67)</f>
        <v/>
      </c>
      <c r="G61" s="2" t="str">
        <f>IF(OR(B61="",入力シート!G67=""),"",入力シート!G67)</f>
        <v/>
      </c>
      <c r="J61" s="2" t="str">
        <f>IF(OR(B61="",入力シート!I67=""),"",入力シート!I67)</f>
        <v/>
      </c>
      <c r="K61" s="2" t="str">
        <f>IF(AND($B61&lt;&gt;"",入力シート!$B67&lt;&gt;""),入力シート!$B67,"")</f>
        <v/>
      </c>
      <c r="L61" s="2" t="str">
        <f>IF(AND($B61&lt;&gt;"",入力シート!$J67&lt;&gt;""),入力シート!$J67,"")</f>
        <v/>
      </c>
      <c r="M61" s="2" t="str">
        <f>IF(AND($B61&lt;&gt;"",$D61&lt;&gt;38,入力シート!$K67&lt;&gt;""),入力シート!$K67,"")</f>
        <v/>
      </c>
      <c r="N61" s="2" t="str">
        <f>IF(D61=34,入力シート!L67,"")</f>
        <v/>
      </c>
      <c r="O61" s="2" t="str">
        <f>IF(AND($B61&lt;&gt;"",$D61=37,入力シート!$Q67&lt;&gt;""),入力シート!$Q67,"")</f>
        <v/>
      </c>
      <c r="P61" s="2" t="str">
        <f>IF(AND($B61&lt;&gt;"",$D61=37,入力シート!$R67&lt;&gt;""),入力シート!$R67,"")</f>
        <v/>
      </c>
      <c r="Q61" s="2" t="str">
        <f>IF(AND($B61&lt;&gt;"",$D61=37,入力シート!$S67&lt;&gt;""),入力シート!$S67,"")</f>
        <v/>
      </c>
      <c r="R61" s="2" t="str">
        <f>IF(AND($B61&lt;&gt;"",$D61=37,入力シート!$T67&lt;&gt;""),入力シート!$T67,"")</f>
        <v/>
      </c>
      <c r="S61" s="2" t="str">
        <f>IF(AND($B61&lt;&gt;"",$D61=37,入力シート!$U67&lt;&gt;""),入力シート!$U67,"")</f>
        <v/>
      </c>
      <c r="T61" s="2" t="str">
        <f>IF(AND($B61&lt;&gt;"",$D61=37,入力シート!$V67&lt;&gt;""),入力シート!$V67,"")</f>
        <v/>
      </c>
      <c r="U61" s="2" t="str">
        <f>IF(AND($B61&lt;&gt;"",$D61=37,入力シート!$W67&lt;&gt;""),入力シート!$W67,"")</f>
        <v/>
      </c>
      <c r="V61" s="27" t="str">
        <f>IF(OR(AND(AK61=4,SUM(入力シート!Y67:Z67)&gt;0),AND(入力シート!Y67&lt;&gt;"",入力シート!AB67&lt;&gt;"",入力シート!AE67&lt;&gt;"")),入力シート!X67,"")</f>
        <v/>
      </c>
      <c r="W61" s="27" t="str">
        <f ca="1">IF(AND($B61&lt;&gt;"",$D61=37,入力シート!$AA67&lt;&gt;"",入力シート!Y67&lt;&gt;"",入力シート!AB67&lt;&gt;"",入力シート!AE67&lt;&gt;""),入力シート!$AA67,"")</f>
        <v/>
      </c>
      <c r="X61" s="27" t="str">
        <f ca="1">IF(AND($B61&lt;&gt;"",$D61=37,入力シート!$AD67&lt;&gt;"",入力シート!Y67&lt;&gt;"",入力シート!AB67&lt;&gt;"",入力シート!AE67&lt;&gt;""),入力シート!$AD67,"")</f>
        <v/>
      </c>
      <c r="Y61" s="27" t="str">
        <f>IF(OR(AND(AK61=4,SUM(入力シート!Y67:Z67)&gt;0),AND(入力シート!Y67&lt;&gt;"",入力シート!AB67&lt;&gt;"",入力シート!AE67&lt;&gt;"")),入力シート!Y67,"")</f>
        <v/>
      </c>
      <c r="Z61" s="27" t="str">
        <f>IF(AND($B61&lt;&gt;"",$D61=37,入力シート!Y67&lt;&gt;"",入力シート!$AB67&lt;&gt;"",入力シート!AE67&lt;&gt;""),入力シート!$AB67,"")</f>
        <v/>
      </c>
      <c r="AA61" s="27" t="str">
        <f>IF(AND($B61&lt;&gt;"",$D61=37,入力シート!Y67&lt;&gt;"",入力シート!AB67&lt;&gt;"",入力シート!$AE67&lt;&gt;""),入力シート!$AE67,"")</f>
        <v/>
      </c>
      <c r="AB61" s="27" t="str">
        <f>IF(OR(AND(AK61=4,SUM(入力シート!Y67:Z67)&gt;0),AND(入力シート!Z67&lt;&gt;"",入力シート!Y67&lt;&gt;"",入力シート!AB67&lt;&gt;"",入力シート!AE67&lt;&gt;"")),入力シート!Z67,"")</f>
        <v/>
      </c>
      <c r="AC61" s="27" t="str">
        <f>IF(AND($B61&lt;&gt;"",$D61=37,入力シート!$AC67&lt;&gt;"",入力シート!Y67&lt;&gt;"",入力シート!AB67&lt;&gt;"",入力シート!AE67&lt;&gt;""),入力シート!$AC67,"")</f>
        <v/>
      </c>
      <c r="AD61" s="27" t="str">
        <f>IF(AND($B61&lt;&gt;"",$D61=37,入力シート!$AF67&lt;&gt;"",入力シート!Y67&lt;&gt;"",入力シート!AB67&lt;&gt;"",入力シート!AE67&lt;&gt;""),入力シート!$AF67,"")</f>
        <v/>
      </c>
      <c r="AE61" s="2" t="str">
        <f t="shared" si="0"/>
        <v/>
      </c>
      <c r="AF61" s="2" t="str">
        <f t="shared" si="1"/>
        <v/>
      </c>
      <c r="AG61" s="2" t="str">
        <f t="shared" si="2"/>
        <v/>
      </c>
      <c r="AH61" s="2" t="str">
        <f t="shared" si="3"/>
        <v/>
      </c>
      <c r="AI61" s="2" t="str">
        <f>IF(AND($AK61&gt;1,$AK61&lt;5,入力シート!$P67&lt;&gt;""),入力シート!$P67,"")</f>
        <v/>
      </c>
      <c r="AJ61" s="2" t="str">
        <f>IF(AND($AI61=1,入力シート!$AH67&lt;&gt;""),入力シート!$AH67,入力シート!$AG67)</f>
        <v/>
      </c>
      <c r="AK61" s="2" t="str">
        <f>IF(AND($B61&lt;&gt;"",$D61=37,入力シート!$N67&lt;&gt;""),入力シート!$N67,"")</f>
        <v/>
      </c>
      <c r="AS61" s="2" t="str">
        <f>IF($AK61=1,入力シート!$O67,"")</f>
        <v/>
      </c>
      <c r="AV61" s="2" t="str">
        <f t="shared" si="4"/>
        <v/>
      </c>
    </row>
    <row r="62" spans="1:48">
      <c r="A62" s="2" t="str">
        <f>IF(AND($B62&lt;&gt;"",入力シート!$M68&lt;&gt;""),入力シート!$M68,"")</f>
        <v/>
      </c>
      <c r="B62" s="2" t="str">
        <f>IF(COUNTA(入力シート!$A68),入力シート!$A68,"")</f>
        <v/>
      </c>
      <c r="C62" s="2" t="str">
        <f>IF($B62="","",入力シート!$C68)</f>
        <v/>
      </c>
      <c r="D62" s="2" t="str">
        <f>IF($B62="","",入力シート!$E68)</f>
        <v/>
      </c>
      <c r="E62" s="2" t="str">
        <f>IF($B62="","",IF(入力シート!$F68=1,2,3))</f>
        <v/>
      </c>
      <c r="F62" s="2" t="str">
        <f>IF($B62="","",入力シート!$D68)</f>
        <v/>
      </c>
      <c r="G62" s="2" t="str">
        <f>IF(OR(B62="",入力シート!G68=""),"",入力シート!G68)</f>
        <v/>
      </c>
      <c r="J62" s="2" t="str">
        <f>IF(OR(B62="",入力シート!I68=""),"",入力シート!I68)</f>
        <v/>
      </c>
      <c r="K62" s="2" t="str">
        <f>IF(AND($B62&lt;&gt;"",入力シート!$B68&lt;&gt;""),入力シート!$B68,"")</f>
        <v/>
      </c>
      <c r="L62" s="2" t="str">
        <f>IF(AND($B62&lt;&gt;"",入力シート!$J68&lt;&gt;""),入力シート!$J68,"")</f>
        <v/>
      </c>
      <c r="M62" s="2" t="str">
        <f>IF(AND($B62&lt;&gt;"",$D62&lt;&gt;38,入力シート!$K68&lt;&gt;""),入力シート!$K68,"")</f>
        <v/>
      </c>
      <c r="N62" s="2" t="str">
        <f>IF(D62=34,入力シート!L68,"")</f>
        <v/>
      </c>
      <c r="O62" s="2" t="str">
        <f>IF(AND($B62&lt;&gt;"",$D62=37,入力シート!$Q68&lt;&gt;""),入力シート!$Q68,"")</f>
        <v/>
      </c>
      <c r="P62" s="2" t="str">
        <f>IF(AND($B62&lt;&gt;"",$D62=37,入力シート!$R68&lt;&gt;""),入力シート!$R68,"")</f>
        <v/>
      </c>
      <c r="Q62" s="2" t="str">
        <f>IF(AND($B62&lt;&gt;"",$D62=37,入力シート!$S68&lt;&gt;""),入力シート!$S68,"")</f>
        <v/>
      </c>
      <c r="R62" s="2" t="str">
        <f>IF(AND($B62&lt;&gt;"",$D62=37,入力シート!$T68&lt;&gt;""),入力シート!$T68,"")</f>
        <v/>
      </c>
      <c r="S62" s="2" t="str">
        <f>IF(AND($B62&lt;&gt;"",$D62=37,入力シート!$U68&lt;&gt;""),入力シート!$U68,"")</f>
        <v/>
      </c>
      <c r="T62" s="2" t="str">
        <f>IF(AND($B62&lt;&gt;"",$D62=37,入力シート!$V68&lt;&gt;""),入力シート!$V68,"")</f>
        <v/>
      </c>
      <c r="U62" s="2" t="str">
        <f>IF(AND($B62&lt;&gt;"",$D62=37,入力シート!$W68&lt;&gt;""),入力シート!$W68,"")</f>
        <v/>
      </c>
      <c r="V62" s="27" t="str">
        <f>IF(OR(AND(AK62=4,SUM(入力シート!Y68:Z68)&gt;0),AND(入力シート!Y68&lt;&gt;"",入力シート!AB68&lt;&gt;"",入力シート!AE68&lt;&gt;"")),入力シート!X68,"")</f>
        <v/>
      </c>
      <c r="W62" s="27" t="str">
        <f ca="1">IF(AND($B62&lt;&gt;"",$D62=37,入力シート!$AA68&lt;&gt;"",入力シート!Y68&lt;&gt;"",入力シート!AB68&lt;&gt;"",入力シート!AE68&lt;&gt;""),入力シート!$AA68,"")</f>
        <v/>
      </c>
      <c r="X62" s="27" t="str">
        <f ca="1">IF(AND($B62&lt;&gt;"",$D62=37,入力シート!$AD68&lt;&gt;"",入力シート!Y68&lt;&gt;"",入力シート!AB68&lt;&gt;"",入力シート!AE68&lt;&gt;""),入力シート!$AD68,"")</f>
        <v/>
      </c>
      <c r="Y62" s="27" t="str">
        <f>IF(OR(AND(AK62=4,SUM(入力シート!Y68:Z68)&gt;0),AND(入力シート!Y68&lt;&gt;"",入力シート!AB68&lt;&gt;"",入力シート!AE68&lt;&gt;"")),入力シート!Y68,"")</f>
        <v/>
      </c>
      <c r="Z62" s="27" t="str">
        <f>IF(AND($B62&lt;&gt;"",$D62=37,入力シート!Y68&lt;&gt;"",入力シート!$AB68&lt;&gt;"",入力シート!AE68&lt;&gt;""),入力シート!$AB68,"")</f>
        <v/>
      </c>
      <c r="AA62" s="27" t="str">
        <f>IF(AND($B62&lt;&gt;"",$D62=37,入力シート!Y68&lt;&gt;"",入力シート!AB68&lt;&gt;"",入力シート!$AE68&lt;&gt;""),入力シート!$AE68,"")</f>
        <v/>
      </c>
      <c r="AB62" s="27" t="str">
        <f>IF(OR(AND(AK62=4,SUM(入力シート!Y68:Z68)&gt;0),AND(入力シート!Z68&lt;&gt;"",入力シート!Y68&lt;&gt;"",入力シート!AB68&lt;&gt;"",入力シート!AE68&lt;&gt;"")),入力シート!Z68,"")</f>
        <v/>
      </c>
      <c r="AC62" s="27" t="str">
        <f>IF(AND($B62&lt;&gt;"",$D62=37,入力シート!$AC68&lt;&gt;"",入力シート!Y68&lt;&gt;"",入力シート!AB68&lt;&gt;"",入力シート!AE68&lt;&gt;""),入力シート!$AC68,"")</f>
        <v/>
      </c>
      <c r="AD62" s="27" t="str">
        <f>IF(AND($B62&lt;&gt;"",$D62=37,入力シート!$AF68&lt;&gt;"",入力シート!Y68&lt;&gt;"",入力シート!AB68&lt;&gt;"",入力シート!AE68&lt;&gt;""),入力シート!$AF68,"")</f>
        <v/>
      </c>
      <c r="AE62" s="2" t="str">
        <f t="shared" si="0"/>
        <v/>
      </c>
      <c r="AF62" s="2" t="str">
        <f t="shared" si="1"/>
        <v/>
      </c>
      <c r="AG62" s="2" t="str">
        <f t="shared" si="2"/>
        <v/>
      </c>
      <c r="AH62" s="2" t="str">
        <f t="shared" si="3"/>
        <v/>
      </c>
      <c r="AI62" s="2" t="str">
        <f>IF(AND($AK62&gt;1,$AK62&lt;5,入力シート!$P68&lt;&gt;""),入力シート!$P68,"")</f>
        <v/>
      </c>
      <c r="AJ62" s="2" t="str">
        <f>IF(AND($AI62=1,入力シート!$AH68&lt;&gt;""),入力シート!$AH68,入力シート!$AG68)</f>
        <v/>
      </c>
      <c r="AK62" s="2" t="str">
        <f>IF(AND($B62&lt;&gt;"",$D62=37,入力シート!$N68&lt;&gt;""),入力シート!$N68,"")</f>
        <v/>
      </c>
      <c r="AS62" s="2" t="str">
        <f>IF($AK62=1,入力シート!$O68,"")</f>
        <v/>
      </c>
      <c r="AV62" s="2" t="str">
        <f t="shared" si="4"/>
        <v/>
      </c>
    </row>
    <row r="63" spans="1:48">
      <c r="A63" s="2" t="str">
        <f>IF(AND($B63&lt;&gt;"",入力シート!$M69&lt;&gt;""),入力シート!$M69,"")</f>
        <v/>
      </c>
      <c r="B63" s="2" t="str">
        <f>IF(COUNTA(入力シート!$A69),入力シート!$A69,"")</f>
        <v/>
      </c>
      <c r="C63" s="2" t="str">
        <f>IF($B63="","",入力シート!$C69)</f>
        <v/>
      </c>
      <c r="D63" s="2" t="str">
        <f>IF($B63="","",入力シート!$E69)</f>
        <v/>
      </c>
      <c r="E63" s="2" t="str">
        <f>IF($B63="","",IF(入力シート!$F69=1,2,3))</f>
        <v/>
      </c>
      <c r="F63" s="2" t="str">
        <f>IF($B63="","",入力シート!$D69)</f>
        <v/>
      </c>
      <c r="G63" s="2" t="str">
        <f>IF(OR(B63="",入力シート!G69=""),"",入力シート!G69)</f>
        <v/>
      </c>
      <c r="J63" s="2" t="str">
        <f>IF(OR(B63="",入力シート!I69=""),"",入力シート!I69)</f>
        <v/>
      </c>
      <c r="K63" s="2" t="str">
        <f>IF(AND($B63&lt;&gt;"",入力シート!$B69&lt;&gt;""),入力シート!$B69,"")</f>
        <v/>
      </c>
      <c r="L63" s="2" t="str">
        <f>IF(AND($B63&lt;&gt;"",入力シート!$J69&lt;&gt;""),入力シート!$J69,"")</f>
        <v/>
      </c>
      <c r="M63" s="2" t="str">
        <f>IF(AND($B63&lt;&gt;"",$D63&lt;&gt;38,入力シート!$K69&lt;&gt;""),入力シート!$K69,"")</f>
        <v/>
      </c>
      <c r="N63" s="2" t="str">
        <f>IF(D63=34,入力シート!L69,"")</f>
        <v/>
      </c>
      <c r="O63" s="2" t="str">
        <f>IF(AND($B63&lt;&gt;"",$D63=37,入力シート!$Q69&lt;&gt;""),入力シート!$Q69,"")</f>
        <v/>
      </c>
      <c r="P63" s="2" t="str">
        <f>IF(AND($B63&lt;&gt;"",$D63=37,入力シート!$R69&lt;&gt;""),入力シート!$R69,"")</f>
        <v/>
      </c>
      <c r="Q63" s="2" t="str">
        <f>IF(AND($B63&lt;&gt;"",$D63=37,入力シート!$S69&lt;&gt;""),入力シート!$S69,"")</f>
        <v/>
      </c>
      <c r="R63" s="2" t="str">
        <f>IF(AND($B63&lt;&gt;"",$D63=37,入力シート!$T69&lt;&gt;""),入力シート!$T69,"")</f>
        <v/>
      </c>
      <c r="S63" s="2" t="str">
        <f>IF(AND($B63&lt;&gt;"",$D63=37,入力シート!$U69&lt;&gt;""),入力シート!$U69,"")</f>
        <v/>
      </c>
      <c r="T63" s="2" t="str">
        <f>IF(AND($B63&lt;&gt;"",$D63=37,入力シート!$V69&lt;&gt;""),入力シート!$V69,"")</f>
        <v/>
      </c>
      <c r="U63" s="2" t="str">
        <f>IF(AND($B63&lt;&gt;"",$D63=37,入力シート!$W69&lt;&gt;""),入力シート!$W69,"")</f>
        <v/>
      </c>
      <c r="V63" s="27" t="str">
        <f>IF(OR(AND(AK63=4,SUM(入力シート!Y69:Z69)&gt;0),AND(入力シート!Y69&lt;&gt;"",入力シート!AB69&lt;&gt;"",入力シート!AE69&lt;&gt;"")),入力シート!X69,"")</f>
        <v/>
      </c>
      <c r="W63" s="27" t="str">
        <f ca="1">IF(AND($B63&lt;&gt;"",$D63=37,入力シート!$AA69&lt;&gt;"",入力シート!Y69&lt;&gt;"",入力シート!AB69&lt;&gt;"",入力シート!AE69&lt;&gt;""),入力シート!$AA69,"")</f>
        <v/>
      </c>
      <c r="X63" s="27" t="str">
        <f ca="1">IF(AND($B63&lt;&gt;"",$D63=37,入力シート!$AD69&lt;&gt;"",入力シート!Y69&lt;&gt;"",入力シート!AB69&lt;&gt;"",入力シート!AE69&lt;&gt;""),入力シート!$AD69,"")</f>
        <v/>
      </c>
      <c r="Y63" s="27" t="str">
        <f>IF(OR(AND(AK63=4,SUM(入力シート!Y69:Z69)&gt;0),AND(入力シート!Y69&lt;&gt;"",入力シート!AB69&lt;&gt;"",入力シート!AE69&lt;&gt;"")),入力シート!Y69,"")</f>
        <v/>
      </c>
      <c r="Z63" s="27" t="str">
        <f>IF(AND($B63&lt;&gt;"",$D63=37,入力シート!Y69&lt;&gt;"",入力シート!$AB69&lt;&gt;"",入力シート!AE69&lt;&gt;""),入力シート!$AB69,"")</f>
        <v/>
      </c>
      <c r="AA63" s="27" t="str">
        <f>IF(AND($B63&lt;&gt;"",$D63=37,入力シート!Y69&lt;&gt;"",入力シート!AB69&lt;&gt;"",入力シート!$AE69&lt;&gt;""),入力シート!$AE69,"")</f>
        <v/>
      </c>
      <c r="AB63" s="27" t="str">
        <f>IF(OR(AND(AK63=4,SUM(入力シート!Y69:Z69)&gt;0),AND(入力シート!Z69&lt;&gt;"",入力シート!Y69&lt;&gt;"",入力シート!AB69&lt;&gt;"",入力シート!AE69&lt;&gt;"")),入力シート!Z69,"")</f>
        <v/>
      </c>
      <c r="AC63" s="27" t="str">
        <f>IF(AND($B63&lt;&gt;"",$D63=37,入力シート!$AC69&lt;&gt;"",入力シート!Y69&lt;&gt;"",入力シート!AB69&lt;&gt;"",入力シート!AE69&lt;&gt;""),入力シート!$AC69,"")</f>
        <v/>
      </c>
      <c r="AD63" s="27" t="str">
        <f>IF(AND($B63&lt;&gt;"",$D63=37,入力シート!$AF69&lt;&gt;"",入力シート!Y69&lt;&gt;"",入力シート!AB69&lt;&gt;"",入力シート!AE69&lt;&gt;""),入力シート!$AF69,"")</f>
        <v/>
      </c>
      <c r="AE63" s="2" t="str">
        <f t="shared" si="0"/>
        <v/>
      </c>
      <c r="AF63" s="2" t="str">
        <f t="shared" si="1"/>
        <v/>
      </c>
      <c r="AG63" s="2" t="str">
        <f t="shared" si="2"/>
        <v/>
      </c>
      <c r="AH63" s="2" t="str">
        <f t="shared" si="3"/>
        <v/>
      </c>
      <c r="AI63" s="2" t="str">
        <f>IF(AND($AK63&gt;1,$AK63&lt;5,入力シート!$P69&lt;&gt;""),入力シート!$P69,"")</f>
        <v/>
      </c>
      <c r="AJ63" s="2" t="str">
        <f>IF(AND($AI63=1,入力シート!$AH69&lt;&gt;""),入力シート!$AH69,入力シート!$AG69)</f>
        <v/>
      </c>
      <c r="AK63" s="2" t="str">
        <f>IF(AND($B63&lt;&gt;"",$D63=37,入力シート!$N69&lt;&gt;""),入力シート!$N69,"")</f>
        <v/>
      </c>
      <c r="AS63" s="2" t="str">
        <f>IF($AK63=1,入力シート!$O69,"")</f>
        <v/>
      </c>
      <c r="AV63" s="2" t="str">
        <f t="shared" si="4"/>
        <v/>
      </c>
    </row>
    <row r="64" spans="1:48">
      <c r="A64" s="2" t="str">
        <f>IF(AND($B64&lt;&gt;"",入力シート!$M70&lt;&gt;""),入力シート!$M70,"")</f>
        <v/>
      </c>
      <c r="B64" s="2" t="str">
        <f>IF(COUNTA(入力シート!$A70),入力シート!$A70,"")</f>
        <v/>
      </c>
      <c r="C64" s="2" t="str">
        <f>IF($B64="","",入力シート!$C70)</f>
        <v/>
      </c>
      <c r="D64" s="2" t="str">
        <f>IF($B64="","",入力シート!$E70)</f>
        <v/>
      </c>
      <c r="E64" s="2" t="str">
        <f>IF($B64="","",IF(入力シート!$F70=1,2,3))</f>
        <v/>
      </c>
      <c r="F64" s="2" t="str">
        <f>IF($B64="","",入力シート!$D70)</f>
        <v/>
      </c>
      <c r="G64" s="2" t="str">
        <f>IF(OR(B64="",入力シート!G70=""),"",入力シート!G70)</f>
        <v/>
      </c>
      <c r="J64" s="2" t="str">
        <f>IF(OR(B64="",入力シート!I70=""),"",入力シート!I70)</f>
        <v/>
      </c>
      <c r="K64" s="2" t="str">
        <f>IF(AND($B64&lt;&gt;"",入力シート!$B70&lt;&gt;""),入力シート!$B70,"")</f>
        <v/>
      </c>
      <c r="L64" s="2" t="str">
        <f>IF(AND($B64&lt;&gt;"",入力シート!$J70&lt;&gt;""),入力シート!$J70,"")</f>
        <v/>
      </c>
      <c r="M64" s="2" t="str">
        <f>IF(AND($B64&lt;&gt;"",$D64&lt;&gt;38,入力シート!$K70&lt;&gt;""),入力シート!$K70,"")</f>
        <v/>
      </c>
      <c r="N64" s="2" t="str">
        <f>IF(D64=34,入力シート!L70,"")</f>
        <v/>
      </c>
      <c r="O64" s="2" t="str">
        <f>IF(AND($B64&lt;&gt;"",$D64=37,入力シート!$Q70&lt;&gt;""),入力シート!$Q70,"")</f>
        <v/>
      </c>
      <c r="P64" s="2" t="str">
        <f>IF(AND($B64&lt;&gt;"",$D64=37,入力シート!$R70&lt;&gt;""),入力シート!$R70,"")</f>
        <v/>
      </c>
      <c r="Q64" s="2" t="str">
        <f>IF(AND($B64&lt;&gt;"",$D64=37,入力シート!$S70&lt;&gt;""),入力シート!$S70,"")</f>
        <v/>
      </c>
      <c r="R64" s="2" t="str">
        <f>IF(AND($B64&lt;&gt;"",$D64=37,入力シート!$T70&lt;&gt;""),入力シート!$T70,"")</f>
        <v/>
      </c>
      <c r="S64" s="2" t="str">
        <f>IF(AND($B64&lt;&gt;"",$D64=37,入力シート!$U70&lt;&gt;""),入力シート!$U70,"")</f>
        <v/>
      </c>
      <c r="T64" s="2" t="str">
        <f>IF(AND($B64&lt;&gt;"",$D64=37,入力シート!$V70&lt;&gt;""),入力シート!$V70,"")</f>
        <v/>
      </c>
      <c r="U64" s="2" t="str">
        <f>IF(AND($B64&lt;&gt;"",$D64=37,入力シート!$W70&lt;&gt;""),入力シート!$W70,"")</f>
        <v/>
      </c>
      <c r="V64" s="27" t="str">
        <f>IF(OR(AND(AK64=4,SUM(入力シート!Y70:Z70)&gt;0),AND(入力シート!Y70&lt;&gt;"",入力シート!AB70&lt;&gt;"",入力シート!AE70&lt;&gt;"")),入力シート!X70,"")</f>
        <v/>
      </c>
      <c r="W64" s="27" t="str">
        <f ca="1">IF(AND($B64&lt;&gt;"",$D64=37,入力シート!$AA70&lt;&gt;"",入力シート!Y70&lt;&gt;"",入力シート!AB70&lt;&gt;"",入力シート!AE70&lt;&gt;""),入力シート!$AA70,"")</f>
        <v/>
      </c>
      <c r="X64" s="27" t="str">
        <f ca="1">IF(AND($B64&lt;&gt;"",$D64=37,入力シート!$AD70&lt;&gt;"",入力シート!Y70&lt;&gt;"",入力シート!AB70&lt;&gt;"",入力シート!AE70&lt;&gt;""),入力シート!$AD70,"")</f>
        <v/>
      </c>
      <c r="Y64" s="27" t="str">
        <f>IF(OR(AND(AK64=4,SUM(入力シート!Y70:Z70)&gt;0),AND(入力シート!Y70&lt;&gt;"",入力シート!AB70&lt;&gt;"",入力シート!AE70&lt;&gt;"")),入力シート!Y70,"")</f>
        <v/>
      </c>
      <c r="Z64" s="27" t="str">
        <f>IF(AND($B64&lt;&gt;"",$D64=37,入力シート!Y70&lt;&gt;"",入力シート!$AB70&lt;&gt;"",入力シート!AE70&lt;&gt;""),入力シート!$AB70,"")</f>
        <v/>
      </c>
      <c r="AA64" s="27" t="str">
        <f>IF(AND($B64&lt;&gt;"",$D64=37,入力シート!Y70&lt;&gt;"",入力シート!AB70&lt;&gt;"",入力シート!$AE70&lt;&gt;""),入力シート!$AE70,"")</f>
        <v/>
      </c>
      <c r="AB64" s="27" t="str">
        <f>IF(OR(AND(AK64=4,SUM(入力シート!Y70:Z70)&gt;0),AND(入力シート!Z70&lt;&gt;"",入力シート!Y70&lt;&gt;"",入力シート!AB70&lt;&gt;"",入力シート!AE70&lt;&gt;"")),入力シート!Z70,"")</f>
        <v/>
      </c>
      <c r="AC64" s="27" t="str">
        <f>IF(AND($B64&lt;&gt;"",$D64=37,入力シート!$AC70&lt;&gt;"",入力シート!Y70&lt;&gt;"",入力シート!AB70&lt;&gt;"",入力シート!AE70&lt;&gt;""),入力シート!$AC70,"")</f>
        <v/>
      </c>
      <c r="AD64" s="27" t="str">
        <f>IF(AND($B64&lt;&gt;"",$D64=37,入力シート!$AF70&lt;&gt;"",入力シート!Y70&lt;&gt;"",入力シート!AB70&lt;&gt;"",入力シート!AE70&lt;&gt;""),入力シート!$AF70,"")</f>
        <v/>
      </c>
      <c r="AE64" s="2" t="str">
        <f t="shared" si="0"/>
        <v/>
      </c>
      <c r="AF64" s="2" t="str">
        <f t="shared" si="1"/>
        <v/>
      </c>
      <c r="AG64" s="2" t="str">
        <f t="shared" si="2"/>
        <v/>
      </c>
      <c r="AH64" s="2" t="str">
        <f t="shared" si="3"/>
        <v/>
      </c>
      <c r="AI64" s="2" t="str">
        <f>IF(AND($AK64&gt;1,$AK64&lt;5,入力シート!$P70&lt;&gt;""),入力シート!$P70,"")</f>
        <v/>
      </c>
      <c r="AJ64" s="2" t="str">
        <f>IF(AND($AI64=1,入力シート!$AH70&lt;&gt;""),入力シート!$AH70,入力シート!$AG70)</f>
        <v/>
      </c>
      <c r="AK64" s="2" t="str">
        <f>IF(AND($B64&lt;&gt;"",$D64=37,入力シート!$N70&lt;&gt;""),入力シート!$N70,"")</f>
        <v/>
      </c>
      <c r="AS64" s="2" t="str">
        <f>IF($AK64=1,入力シート!$O70,"")</f>
        <v/>
      </c>
      <c r="AV64" s="2" t="str">
        <f t="shared" si="4"/>
        <v/>
      </c>
    </row>
    <row r="65" spans="1:48">
      <c r="A65" s="2" t="str">
        <f>IF(AND($B65&lt;&gt;"",入力シート!$M71&lt;&gt;""),入力シート!$M71,"")</f>
        <v/>
      </c>
      <c r="B65" s="2" t="str">
        <f>IF(COUNTA(入力シート!$A71),入力シート!$A71,"")</f>
        <v/>
      </c>
      <c r="C65" s="2" t="str">
        <f>IF($B65="","",入力シート!$C71)</f>
        <v/>
      </c>
      <c r="D65" s="2" t="str">
        <f>IF($B65="","",入力シート!$E71)</f>
        <v/>
      </c>
      <c r="E65" s="2" t="str">
        <f>IF($B65="","",IF(入力シート!$F71=1,2,3))</f>
        <v/>
      </c>
      <c r="F65" s="2" t="str">
        <f>IF($B65="","",入力シート!$D71)</f>
        <v/>
      </c>
      <c r="G65" s="2" t="str">
        <f>IF(OR(B65="",入力シート!G71=""),"",入力シート!G71)</f>
        <v/>
      </c>
      <c r="J65" s="2" t="str">
        <f>IF(OR(B65="",入力シート!I71=""),"",入力シート!I71)</f>
        <v/>
      </c>
      <c r="K65" s="2" t="str">
        <f>IF(AND($B65&lt;&gt;"",入力シート!$B71&lt;&gt;""),入力シート!$B71,"")</f>
        <v/>
      </c>
      <c r="L65" s="2" t="str">
        <f>IF(AND($B65&lt;&gt;"",入力シート!$J71&lt;&gt;""),入力シート!$J71,"")</f>
        <v/>
      </c>
      <c r="M65" s="2" t="str">
        <f>IF(AND($B65&lt;&gt;"",$D65&lt;&gt;38,入力シート!$K71&lt;&gt;""),入力シート!$K71,"")</f>
        <v/>
      </c>
      <c r="N65" s="2" t="str">
        <f>IF(D65=34,入力シート!L71,"")</f>
        <v/>
      </c>
      <c r="O65" s="2" t="str">
        <f>IF(AND($B65&lt;&gt;"",$D65=37,入力シート!$Q71&lt;&gt;""),入力シート!$Q71,"")</f>
        <v/>
      </c>
      <c r="P65" s="2" t="str">
        <f>IF(AND($B65&lt;&gt;"",$D65=37,入力シート!$R71&lt;&gt;""),入力シート!$R71,"")</f>
        <v/>
      </c>
      <c r="Q65" s="2" t="str">
        <f>IF(AND($B65&lt;&gt;"",$D65=37,入力シート!$S71&lt;&gt;""),入力シート!$S71,"")</f>
        <v/>
      </c>
      <c r="R65" s="2" t="str">
        <f>IF(AND($B65&lt;&gt;"",$D65=37,入力シート!$T71&lt;&gt;""),入力シート!$T71,"")</f>
        <v/>
      </c>
      <c r="S65" s="2" t="str">
        <f>IF(AND($B65&lt;&gt;"",$D65=37,入力シート!$U71&lt;&gt;""),入力シート!$U71,"")</f>
        <v/>
      </c>
      <c r="T65" s="2" t="str">
        <f>IF(AND($B65&lt;&gt;"",$D65=37,入力シート!$V71&lt;&gt;""),入力シート!$V71,"")</f>
        <v/>
      </c>
      <c r="U65" s="2" t="str">
        <f>IF(AND($B65&lt;&gt;"",$D65=37,入力シート!$W71&lt;&gt;""),入力シート!$W71,"")</f>
        <v/>
      </c>
      <c r="V65" s="27" t="str">
        <f>IF(OR(AND(AK65=4,SUM(入力シート!Y71:Z71)&gt;0),AND(入力シート!Y71&lt;&gt;"",入力シート!AB71&lt;&gt;"",入力シート!AE71&lt;&gt;"")),入力シート!X71,"")</f>
        <v/>
      </c>
      <c r="W65" s="27" t="str">
        <f ca="1">IF(AND($B65&lt;&gt;"",$D65=37,入力シート!$AA71&lt;&gt;"",入力シート!Y71&lt;&gt;"",入力シート!AB71&lt;&gt;"",入力シート!AE71&lt;&gt;""),入力シート!$AA71,"")</f>
        <v/>
      </c>
      <c r="X65" s="27" t="str">
        <f ca="1">IF(AND($B65&lt;&gt;"",$D65=37,入力シート!$AD71&lt;&gt;"",入力シート!Y71&lt;&gt;"",入力シート!AB71&lt;&gt;"",入力シート!AE71&lt;&gt;""),入力シート!$AD71,"")</f>
        <v/>
      </c>
      <c r="Y65" s="27" t="str">
        <f>IF(OR(AND(AK65=4,SUM(入力シート!Y71:Z71)&gt;0),AND(入力シート!Y71&lt;&gt;"",入力シート!AB71&lt;&gt;"",入力シート!AE71&lt;&gt;"")),入力シート!Y71,"")</f>
        <v/>
      </c>
      <c r="Z65" s="27" t="str">
        <f>IF(AND($B65&lt;&gt;"",$D65=37,入力シート!Y71&lt;&gt;"",入力シート!$AB71&lt;&gt;"",入力シート!AE71&lt;&gt;""),入力シート!$AB71,"")</f>
        <v/>
      </c>
      <c r="AA65" s="27" t="str">
        <f>IF(AND($B65&lt;&gt;"",$D65=37,入力シート!Y71&lt;&gt;"",入力シート!AB71&lt;&gt;"",入力シート!$AE71&lt;&gt;""),入力シート!$AE71,"")</f>
        <v/>
      </c>
      <c r="AB65" s="27" t="str">
        <f>IF(OR(AND(AK65=4,SUM(入力シート!Y71:Z71)&gt;0),AND(入力シート!Z71&lt;&gt;"",入力シート!Y71&lt;&gt;"",入力シート!AB71&lt;&gt;"",入力シート!AE71&lt;&gt;"")),入力シート!Z71,"")</f>
        <v/>
      </c>
      <c r="AC65" s="27" t="str">
        <f>IF(AND($B65&lt;&gt;"",$D65=37,入力シート!$AC71&lt;&gt;"",入力シート!Y71&lt;&gt;"",入力シート!AB71&lt;&gt;"",入力シート!AE71&lt;&gt;""),入力シート!$AC71,"")</f>
        <v/>
      </c>
      <c r="AD65" s="27" t="str">
        <f>IF(AND($B65&lt;&gt;"",$D65=37,入力シート!$AF71&lt;&gt;"",入力シート!Y71&lt;&gt;"",入力シート!AB71&lt;&gt;"",入力シート!AE71&lt;&gt;""),入力シート!$AF71,"")</f>
        <v/>
      </c>
      <c r="AE65" s="2" t="str">
        <f t="shared" si="0"/>
        <v/>
      </c>
      <c r="AF65" s="2" t="str">
        <f t="shared" si="1"/>
        <v/>
      </c>
      <c r="AG65" s="2" t="str">
        <f t="shared" si="2"/>
        <v/>
      </c>
      <c r="AH65" s="2" t="str">
        <f t="shared" si="3"/>
        <v/>
      </c>
      <c r="AI65" s="2" t="str">
        <f>IF(AND($AK65&gt;1,$AK65&lt;5,入力シート!$P71&lt;&gt;""),入力シート!$P71,"")</f>
        <v/>
      </c>
      <c r="AJ65" s="2" t="str">
        <f>IF(AND($AI65=1,入力シート!$AH71&lt;&gt;""),入力シート!$AH71,入力シート!$AG71)</f>
        <v/>
      </c>
      <c r="AK65" s="2" t="str">
        <f>IF(AND($B65&lt;&gt;"",$D65=37,入力シート!$N71&lt;&gt;""),入力シート!$N71,"")</f>
        <v/>
      </c>
      <c r="AS65" s="2" t="str">
        <f>IF($AK65=1,入力シート!$O71,"")</f>
        <v/>
      </c>
      <c r="AV65" s="2" t="str">
        <f t="shared" si="4"/>
        <v/>
      </c>
    </row>
    <row r="66" spans="1:48">
      <c r="A66" s="2" t="str">
        <f>IF(AND($B66&lt;&gt;"",入力シート!$M72&lt;&gt;""),入力シート!$M72,"")</f>
        <v/>
      </c>
      <c r="B66" s="2" t="str">
        <f>IF(COUNTA(入力シート!$A72),入力シート!$A72,"")</f>
        <v/>
      </c>
      <c r="C66" s="2" t="str">
        <f>IF($B66="","",入力シート!$C72)</f>
        <v/>
      </c>
      <c r="D66" s="2" t="str">
        <f>IF($B66="","",入力シート!$E72)</f>
        <v/>
      </c>
      <c r="E66" s="2" t="str">
        <f>IF($B66="","",IF(入力シート!$F72=1,2,3))</f>
        <v/>
      </c>
      <c r="F66" s="2" t="str">
        <f>IF($B66="","",入力シート!$D72)</f>
        <v/>
      </c>
      <c r="G66" s="2" t="str">
        <f>IF(OR(B66="",入力シート!G72=""),"",入力シート!G72)</f>
        <v/>
      </c>
      <c r="J66" s="2" t="str">
        <f>IF(OR(B66="",入力シート!I72=""),"",入力シート!I72)</f>
        <v/>
      </c>
      <c r="K66" s="2" t="str">
        <f>IF(AND($B66&lt;&gt;"",入力シート!$B72&lt;&gt;""),入力シート!$B72,"")</f>
        <v/>
      </c>
      <c r="L66" s="2" t="str">
        <f>IF(AND($B66&lt;&gt;"",入力シート!$J72&lt;&gt;""),入力シート!$J72,"")</f>
        <v/>
      </c>
      <c r="M66" s="2" t="str">
        <f>IF(AND($B66&lt;&gt;"",$D66&lt;&gt;38,入力シート!$K72&lt;&gt;""),入力シート!$K72,"")</f>
        <v/>
      </c>
      <c r="N66" s="2" t="str">
        <f>IF(D66=34,入力シート!L72,"")</f>
        <v/>
      </c>
      <c r="O66" s="2" t="str">
        <f>IF(AND($B66&lt;&gt;"",$D66=37,入力シート!$Q72&lt;&gt;""),入力シート!$Q72,"")</f>
        <v/>
      </c>
      <c r="P66" s="2" t="str">
        <f>IF(AND($B66&lt;&gt;"",$D66=37,入力シート!$R72&lt;&gt;""),入力シート!$R72,"")</f>
        <v/>
      </c>
      <c r="Q66" s="2" t="str">
        <f>IF(AND($B66&lt;&gt;"",$D66=37,入力シート!$S72&lt;&gt;""),入力シート!$S72,"")</f>
        <v/>
      </c>
      <c r="R66" s="2" t="str">
        <f>IF(AND($B66&lt;&gt;"",$D66=37,入力シート!$T72&lt;&gt;""),入力シート!$T72,"")</f>
        <v/>
      </c>
      <c r="S66" s="2" t="str">
        <f>IF(AND($B66&lt;&gt;"",$D66=37,入力シート!$U72&lt;&gt;""),入力シート!$U72,"")</f>
        <v/>
      </c>
      <c r="T66" s="2" t="str">
        <f>IF(AND($B66&lt;&gt;"",$D66=37,入力シート!$V72&lt;&gt;""),入力シート!$V72,"")</f>
        <v/>
      </c>
      <c r="U66" s="2" t="str">
        <f>IF(AND($B66&lt;&gt;"",$D66=37,入力シート!$W72&lt;&gt;""),入力シート!$W72,"")</f>
        <v/>
      </c>
      <c r="V66" s="27" t="str">
        <f>IF(OR(AND(AK66=4,SUM(入力シート!Y72:Z72)&gt;0),AND(入力シート!Y72&lt;&gt;"",入力シート!AB72&lt;&gt;"",入力シート!AE72&lt;&gt;"")),入力シート!X72,"")</f>
        <v/>
      </c>
      <c r="W66" s="27" t="str">
        <f ca="1">IF(AND($B66&lt;&gt;"",$D66=37,入力シート!$AA72&lt;&gt;"",入力シート!Y72&lt;&gt;"",入力シート!AB72&lt;&gt;"",入力シート!AE72&lt;&gt;""),入力シート!$AA72,"")</f>
        <v/>
      </c>
      <c r="X66" s="27" t="str">
        <f ca="1">IF(AND($B66&lt;&gt;"",$D66=37,入力シート!$AD72&lt;&gt;"",入力シート!Y72&lt;&gt;"",入力シート!AB72&lt;&gt;"",入力シート!AE72&lt;&gt;""),入力シート!$AD72,"")</f>
        <v/>
      </c>
      <c r="Y66" s="27" t="str">
        <f>IF(OR(AND(AK66=4,SUM(入力シート!Y72:Z72)&gt;0),AND(入力シート!Y72&lt;&gt;"",入力シート!AB72&lt;&gt;"",入力シート!AE72&lt;&gt;"")),入力シート!Y72,"")</f>
        <v/>
      </c>
      <c r="Z66" s="27" t="str">
        <f>IF(AND($B66&lt;&gt;"",$D66=37,入力シート!Y72&lt;&gt;"",入力シート!$AB72&lt;&gt;"",入力シート!AE72&lt;&gt;""),入力シート!$AB72,"")</f>
        <v/>
      </c>
      <c r="AA66" s="27" t="str">
        <f>IF(AND($B66&lt;&gt;"",$D66=37,入力シート!Y72&lt;&gt;"",入力シート!AB72&lt;&gt;"",入力シート!$AE72&lt;&gt;""),入力シート!$AE72,"")</f>
        <v/>
      </c>
      <c r="AB66" s="27" t="str">
        <f>IF(OR(AND(AK66=4,SUM(入力シート!Y72:Z72)&gt;0),AND(入力シート!Z72&lt;&gt;"",入力シート!Y72&lt;&gt;"",入力シート!AB72&lt;&gt;"",入力シート!AE72&lt;&gt;"")),入力シート!Z72,"")</f>
        <v/>
      </c>
      <c r="AC66" s="27" t="str">
        <f>IF(AND($B66&lt;&gt;"",$D66=37,入力シート!$AC72&lt;&gt;"",入力シート!Y72&lt;&gt;"",入力シート!AB72&lt;&gt;"",入力シート!AE72&lt;&gt;""),入力シート!$AC72,"")</f>
        <v/>
      </c>
      <c r="AD66" s="27" t="str">
        <f>IF(AND($B66&lt;&gt;"",$D66=37,入力シート!$AF72&lt;&gt;"",入力シート!Y72&lt;&gt;"",入力シート!AB72&lt;&gt;"",入力シート!AE72&lt;&gt;""),入力シート!$AF72,"")</f>
        <v/>
      </c>
      <c r="AE66" s="2" t="str">
        <f t="shared" si="0"/>
        <v/>
      </c>
      <c r="AF66" s="2" t="str">
        <f t="shared" si="1"/>
        <v/>
      </c>
      <c r="AG66" s="2" t="str">
        <f t="shared" si="2"/>
        <v/>
      </c>
      <c r="AH66" s="2" t="str">
        <f t="shared" si="3"/>
        <v/>
      </c>
      <c r="AI66" s="2" t="str">
        <f>IF(AND($AK66&gt;1,$AK66&lt;5,入力シート!$P72&lt;&gt;""),入力シート!$P72,"")</f>
        <v/>
      </c>
      <c r="AJ66" s="2" t="str">
        <f>IF(AND($AI66=1,入力シート!$AH72&lt;&gt;""),入力シート!$AH72,入力シート!$AG72)</f>
        <v/>
      </c>
      <c r="AK66" s="2" t="str">
        <f>IF(AND($B66&lt;&gt;"",$D66=37,入力シート!$N72&lt;&gt;""),入力シート!$N72,"")</f>
        <v/>
      </c>
      <c r="AS66" s="2" t="str">
        <f>IF($AK66=1,入力シート!$O72,"")</f>
        <v/>
      </c>
      <c r="AV66" s="2" t="str">
        <f t="shared" si="4"/>
        <v/>
      </c>
    </row>
    <row r="67" spans="1:48">
      <c r="A67" s="2" t="str">
        <f>IF(AND($B67&lt;&gt;"",入力シート!$M73&lt;&gt;""),入力シート!$M73,"")</f>
        <v/>
      </c>
      <c r="B67" s="2" t="str">
        <f>IF(COUNTA(入力シート!$A73),入力シート!$A73,"")</f>
        <v/>
      </c>
      <c r="C67" s="2" t="str">
        <f>IF($B67="","",入力シート!$C73)</f>
        <v/>
      </c>
      <c r="D67" s="2" t="str">
        <f>IF($B67="","",入力シート!$E73)</f>
        <v/>
      </c>
      <c r="E67" s="2" t="str">
        <f>IF($B67="","",IF(入力シート!$F73=1,2,3))</f>
        <v/>
      </c>
      <c r="F67" s="2" t="str">
        <f>IF($B67="","",入力シート!$D73)</f>
        <v/>
      </c>
      <c r="G67" s="2" t="str">
        <f>IF(OR(B67="",入力シート!G73=""),"",入力シート!G73)</f>
        <v/>
      </c>
      <c r="J67" s="2" t="str">
        <f>IF(OR(B67="",入力シート!I73=""),"",入力シート!I73)</f>
        <v/>
      </c>
      <c r="K67" s="2" t="str">
        <f>IF(AND($B67&lt;&gt;"",入力シート!$B73&lt;&gt;""),入力シート!$B73,"")</f>
        <v/>
      </c>
      <c r="L67" s="2" t="str">
        <f>IF(AND($B67&lt;&gt;"",入力シート!$J73&lt;&gt;""),入力シート!$J73,"")</f>
        <v/>
      </c>
      <c r="M67" s="2" t="str">
        <f>IF(AND($B67&lt;&gt;"",$D67&lt;&gt;38,入力シート!$K73&lt;&gt;""),入力シート!$K73,"")</f>
        <v/>
      </c>
      <c r="N67" s="2" t="str">
        <f>IF(D67=34,入力シート!L73,"")</f>
        <v/>
      </c>
      <c r="O67" s="2" t="str">
        <f>IF(AND($B67&lt;&gt;"",$D67=37,入力シート!$Q73&lt;&gt;""),入力シート!$Q73,"")</f>
        <v/>
      </c>
      <c r="P67" s="2" t="str">
        <f>IF(AND($B67&lt;&gt;"",$D67=37,入力シート!$R73&lt;&gt;""),入力シート!$R73,"")</f>
        <v/>
      </c>
      <c r="Q67" s="2" t="str">
        <f>IF(AND($B67&lt;&gt;"",$D67=37,入力シート!$S73&lt;&gt;""),入力シート!$S73,"")</f>
        <v/>
      </c>
      <c r="R67" s="2" t="str">
        <f>IF(AND($B67&lt;&gt;"",$D67=37,入力シート!$T73&lt;&gt;""),入力シート!$T73,"")</f>
        <v/>
      </c>
      <c r="S67" s="2" t="str">
        <f>IF(AND($B67&lt;&gt;"",$D67=37,入力シート!$U73&lt;&gt;""),入力シート!$U73,"")</f>
        <v/>
      </c>
      <c r="T67" s="2" t="str">
        <f>IF(AND($B67&lt;&gt;"",$D67=37,入力シート!$V73&lt;&gt;""),入力シート!$V73,"")</f>
        <v/>
      </c>
      <c r="U67" s="2" t="str">
        <f>IF(AND($B67&lt;&gt;"",$D67=37,入力シート!$W73&lt;&gt;""),入力シート!$W73,"")</f>
        <v/>
      </c>
      <c r="V67" s="27" t="str">
        <f>IF(OR(AND(AK67=4,SUM(入力シート!Y73:Z73)&gt;0),AND(入力シート!Y73&lt;&gt;"",入力シート!AB73&lt;&gt;"",入力シート!AE73&lt;&gt;"")),入力シート!X73,"")</f>
        <v/>
      </c>
      <c r="W67" s="27" t="str">
        <f ca="1">IF(AND($B67&lt;&gt;"",$D67=37,入力シート!$AA73&lt;&gt;"",入力シート!Y73&lt;&gt;"",入力シート!AB73&lt;&gt;"",入力シート!AE73&lt;&gt;""),入力シート!$AA73,"")</f>
        <v/>
      </c>
      <c r="X67" s="27" t="str">
        <f ca="1">IF(AND($B67&lt;&gt;"",$D67=37,入力シート!$AD73&lt;&gt;"",入力シート!Y73&lt;&gt;"",入力シート!AB73&lt;&gt;"",入力シート!AE73&lt;&gt;""),入力シート!$AD73,"")</f>
        <v/>
      </c>
      <c r="Y67" s="27" t="str">
        <f>IF(OR(AND(AK67=4,SUM(入力シート!Y73:Z73)&gt;0),AND(入力シート!Y73&lt;&gt;"",入力シート!AB73&lt;&gt;"",入力シート!AE73&lt;&gt;"")),入力シート!Y73,"")</f>
        <v/>
      </c>
      <c r="Z67" s="27" t="str">
        <f>IF(AND($B67&lt;&gt;"",$D67=37,入力シート!Y73&lt;&gt;"",入力シート!$AB73&lt;&gt;"",入力シート!AE73&lt;&gt;""),入力シート!$AB73,"")</f>
        <v/>
      </c>
      <c r="AA67" s="27" t="str">
        <f>IF(AND($B67&lt;&gt;"",$D67=37,入力シート!Y73&lt;&gt;"",入力シート!AB73&lt;&gt;"",入力シート!$AE73&lt;&gt;""),入力シート!$AE73,"")</f>
        <v/>
      </c>
      <c r="AB67" s="27" t="str">
        <f>IF(OR(AND(AK67=4,SUM(入力シート!Y73:Z73)&gt;0),AND(入力シート!Z73&lt;&gt;"",入力シート!Y73&lt;&gt;"",入力シート!AB73&lt;&gt;"",入力シート!AE73&lt;&gt;"")),入力シート!Z73,"")</f>
        <v/>
      </c>
      <c r="AC67" s="27" t="str">
        <f>IF(AND($B67&lt;&gt;"",$D67=37,入力シート!$AC73&lt;&gt;"",入力シート!Y73&lt;&gt;"",入力シート!AB73&lt;&gt;"",入力シート!AE73&lt;&gt;""),入力シート!$AC73,"")</f>
        <v/>
      </c>
      <c r="AD67" s="27" t="str">
        <f>IF(AND($B67&lt;&gt;"",$D67=37,入力シート!$AF73&lt;&gt;"",入力シート!Y73&lt;&gt;"",入力シート!AB73&lt;&gt;"",入力シート!AE73&lt;&gt;""),入力シート!$AF73,"")</f>
        <v/>
      </c>
      <c r="AE67" s="2" t="str">
        <f t="shared" ref="AE67:AF97" si="5">IF(SUM(Y67,AB67)&gt;0,SUM(Y67,AB67),"")</f>
        <v/>
      </c>
      <c r="AF67" s="2" t="str">
        <f t="shared" si="5"/>
        <v/>
      </c>
      <c r="AG67" s="2" t="str">
        <f t="shared" ref="AG67:AG97" si="6">IF(SUM(AA67,AD67)&gt;0,SUM(AA67,AD67),"")</f>
        <v/>
      </c>
      <c r="AH67" s="2" t="str">
        <f t="shared" ref="AH67:AH97" si="7">IF(AJ67="","",IF(SUM(AE67:AG67)=0,2,0))</f>
        <v/>
      </c>
      <c r="AI67" s="2" t="str">
        <f>IF(AND($AK67&gt;1,$AK67&lt;5,入力シート!$P73&lt;&gt;""),入力シート!$P73,"")</f>
        <v/>
      </c>
      <c r="AJ67" s="2" t="str">
        <f>IF(AND($AI67=1,入力シート!$AH73&lt;&gt;""),入力シート!$AH73,入力シート!$AG73)</f>
        <v/>
      </c>
      <c r="AK67" s="2" t="str">
        <f>IF(AND($B67&lt;&gt;"",$D67=37,入力シート!$N73&lt;&gt;""),入力シート!$N73,"")</f>
        <v/>
      </c>
      <c r="AS67" s="2" t="str">
        <f>IF($AK67=1,入力シート!$O73,"")</f>
        <v/>
      </c>
      <c r="AV67" s="2" t="str">
        <f t="shared" ref="AV67:AV97" si="8">IF($B67="","",1)</f>
        <v/>
      </c>
    </row>
    <row r="68" spans="1:48">
      <c r="A68" s="2" t="str">
        <f>IF(AND($B68&lt;&gt;"",入力シート!$M74&lt;&gt;""),入力シート!$M74,"")</f>
        <v/>
      </c>
      <c r="B68" s="2" t="str">
        <f>IF(COUNTA(入力シート!$A74),入力シート!$A74,"")</f>
        <v/>
      </c>
      <c r="C68" s="2" t="str">
        <f>IF($B68="","",入力シート!$C74)</f>
        <v/>
      </c>
      <c r="D68" s="2" t="str">
        <f>IF($B68="","",入力シート!$E74)</f>
        <v/>
      </c>
      <c r="E68" s="2" t="str">
        <f>IF($B68="","",IF(入力シート!$F74=1,2,3))</f>
        <v/>
      </c>
      <c r="F68" s="2" t="str">
        <f>IF($B68="","",入力シート!$D74)</f>
        <v/>
      </c>
      <c r="G68" s="2" t="str">
        <f>IF(OR(B68="",入力シート!G74=""),"",入力シート!G74)</f>
        <v/>
      </c>
      <c r="J68" s="2" t="str">
        <f>IF(OR(B68="",入力シート!I74=""),"",入力シート!I74)</f>
        <v/>
      </c>
      <c r="K68" s="2" t="str">
        <f>IF(AND($B68&lt;&gt;"",入力シート!$B74&lt;&gt;""),入力シート!$B74,"")</f>
        <v/>
      </c>
      <c r="L68" s="2" t="str">
        <f>IF(AND($B68&lt;&gt;"",入力シート!$J74&lt;&gt;""),入力シート!$J74,"")</f>
        <v/>
      </c>
      <c r="M68" s="2" t="str">
        <f>IF(AND($B68&lt;&gt;"",$D68&lt;&gt;38,入力シート!$K74&lt;&gt;""),入力シート!$K74,"")</f>
        <v/>
      </c>
      <c r="N68" s="2" t="str">
        <f>IF(D68=34,入力シート!L74,"")</f>
        <v/>
      </c>
      <c r="O68" s="2" t="str">
        <f>IF(AND($B68&lt;&gt;"",$D68=37,入力シート!$Q74&lt;&gt;""),入力シート!$Q74,"")</f>
        <v/>
      </c>
      <c r="P68" s="2" t="str">
        <f>IF(AND($B68&lt;&gt;"",$D68=37,入力シート!$R74&lt;&gt;""),入力シート!$R74,"")</f>
        <v/>
      </c>
      <c r="Q68" s="2" t="str">
        <f>IF(AND($B68&lt;&gt;"",$D68=37,入力シート!$S74&lt;&gt;""),入力シート!$S74,"")</f>
        <v/>
      </c>
      <c r="R68" s="2" t="str">
        <f>IF(AND($B68&lt;&gt;"",$D68=37,入力シート!$T74&lt;&gt;""),入力シート!$T74,"")</f>
        <v/>
      </c>
      <c r="S68" s="2" t="str">
        <f>IF(AND($B68&lt;&gt;"",$D68=37,入力シート!$U74&lt;&gt;""),入力シート!$U74,"")</f>
        <v/>
      </c>
      <c r="T68" s="2" t="str">
        <f>IF(AND($B68&lt;&gt;"",$D68=37,入力シート!$V74&lt;&gt;""),入力シート!$V74,"")</f>
        <v/>
      </c>
      <c r="U68" s="2" t="str">
        <f>IF(AND($B68&lt;&gt;"",$D68=37,入力シート!$W74&lt;&gt;""),入力シート!$W74,"")</f>
        <v/>
      </c>
      <c r="V68" s="27" t="str">
        <f>IF(OR(AND(AK68=4,SUM(入力シート!Y74:Z74)&gt;0),AND(入力シート!Y74&lt;&gt;"",入力シート!AB74&lt;&gt;"",入力シート!AE74&lt;&gt;"")),入力シート!X74,"")</f>
        <v/>
      </c>
      <c r="W68" s="27" t="str">
        <f ca="1">IF(AND($B68&lt;&gt;"",$D68=37,入力シート!$AA74&lt;&gt;"",入力シート!Y74&lt;&gt;"",入力シート!AB74&lt;&gt;"",入力シート!AE74&lt;&gt;""),入力シート!$AA74,"")</f>
        <v/>
      </c>
      <c r="X68" s="27" t="str">
        <f ca="1">IF(AND($B68&lt;&gt;"",$D68=37,入力シート!$AD74&lt;&gt;"",入力シート!Y74&lt;&gt;"",入力シート!AB74&lt;&gt;"",入力シート!AE74&lt;&gt;""),入力シート!$AD74,"")</f>
        <v/>
      </c>
      <c r="Y68" s="27" t="str">
        <f>IF(OR(AND(AK68=4,SUM(入力シート!Y74:Z74)&gt;0),AND(入力シート!Y74&lt;&gt;"",入力シート!AB74&lt;&gt;"",入力シート!AE74&lt;&gt;"")),入力シート!Y74,"")</f>
        <v/>
      </c>
      <c r="Z68" s="27" t="str">
        <f>IF(AND($B68&lt;&gt;"",$D68=37,入力シート!Y74&lt;&gt;"",入力シート!$AB74&lt;&gt;"",入力シート!AE74&lt;&gt;""),入力シート!$AB74,"")</f>
        <v/>
      </c>
      <c r="AA68" s="27" t="str">
        <f>IF(AND($B68&lt;&gt;"",$D68=37,入力シート!Y74&lt;&gt;"",入力シート!AB74&lt;&gt;"",入力シート!$AE74&lt;&gt;""),入力シート!$AE74,"")</f>
        <v/>
      </c>
      <c r="AB68" s="27" t="str">
        <f>IF(OR(AND(AK68=4,SUM(入力シート!Y74:Z74)&gt;0),AND(入力シート!Z74&lt;&gt;"",入力シート!Y74&lt;&gt;"",入力シート!AB74&lt;&gt;"",入力シート!AE74&lt;&gt;"")),入力シート!Z74,"")</f>
        <v/>
      </c>
      <c r="AC68" s="27" t="str">
        <f>IF(AND($B68&lt;&gt;"",$D68=37,入力シート!$AC74&lt;&gt;"",入力シート!Y74&lt;&gt;"",入力シート!AB74&lt;&gt;"",入力シート!AE74&lt;&gt;""),入力シート!$AC74,"")</f>
        <v/>
      </c>
      <c r="AD68" s="27" t="str">
        <f>IF(AND($B68&lt;&gt;"",$D68=37,入力シート!$AF74&lt;&gt;"",入力シート!Y74&lt;&gt;"",入力シート!AB74&lt;&gt;"",入力シート!AE74&lt;&gt;""),入力シート!$AF74,"")</f>
        <v/>
      </c>
      <c r="AE68" s="2" t="str">
        <f t="shared" si="5"/>
        <v/>
      </c>
      <c r="AF68" s="2" t="str">
        <f t="shared" si="5"/>
        <v/>
      </c>
      <c r="AG68" s="2" t="str">
        <f t="shared" si="6"/>
        <v/>
      </c>
      <c r="AH68" s="2" t="str">
        <f t="shared" si="7"/>
        <v/>
      </c>
      <c r="AI68" s="2" t="str">
        <f>IF(AND($AK68&gt;1,$AK68&lt;5,入力シート!$P74&lt;&gt;""),入力シート!$P74,"")</f>
        <v/>
      </c>
      <c r="AJ68" s="2" t="str">
        <f>IF(AND($AI68=1,入力シート!$AH74&lt;&gt;""),入力シート!$AH74,入力シート!$AG74)</f>
        <v/>
      </c>
      <c r="AK68" s="2" t="str">
        <f>IF(AND($B68&lt;&gt;"",$D68=37,入力シート!$N74&lt;&gt;""),入力シート!$N74,"")</f>
        <v/>
      </c>
      <c r="AS68" s="2" t="str">
        <f>IF($AK68=1,入力シート!$O74,"")</f>
        <v/>
      </c>
      <c r="AV68" s="2" t="str">
        <f t="shared" si="8"/>
        <v/>
      </c>
    </row>
    <row r="69" spans="1:48">
      <c r="A69" s="2" t="str">
        <f>IF(AND($B69&lt;&gt;"",入力シート!$M75&lt;&gt;""),入力シート!$M75,"")</f>
        <v/>
      </c>
      <c r="B69" s="2" t="str">
        <f>IF(COUNTA(入力シート!$A75),入力シート!$A75,"")</f>
        <v/>
      </c>
      <c r="C69" s="2" t="str">
        <f>IF($B69="","",入力シート!$C75)</f>
        <v/>
      </c>
      <c r="D69" s="2" t="str">
        <f>IF($B69="","",入力シート!$E75)</f>
        <v/>
      </c>
      <c r="E69" s="2" t="str">
        <f>IF($B69="","",IF(入力シート!$F75=1,2,3))</f>
        <v/>
      </c>
      <c r="F69" s="2" t="str">
        <f>IF($B69="","",入力シート!$D75)</f>
        <v/>
      </c>
      <c r="G69" s="2" t="str">
        <f>IF(OR(B69="",入力シート!G75=""),"",入力シート!G75)</f>
        <v/>
      </c>
      <c r="J69" s="2" t="str">
        <f>IF(OR(B69="",入力シート!I75=""),"",入力シート!I75)</f>
        <v/>
      </c>
      <c r="K69" s="2" t="str">
        <f>IF(AND($B69&lt;&gt;"",入力シート!$B75&lt;&gt;""),入力シート!$B75,"")</f>
        <v/>
      </c>
      <c r="L69" s="2" t="str">
        <f>IF(AND($B69&lt;&gt;"",入力シート!$J75&lt;&gt;""),入力シート!$J75,"")</f>
        <v/>
      </c>
      <c r="M69" s="2" t="str">
        <f>IF(AND($B69&lt;&gt;"",$D69&lt;&gt;38,入力シート!$K75&lt;&gt;""),入力シート!$K75,"")</f>
        <v/>
      </c>
      <c r="N69" s="2" t="str">
        <f>IF(D69=34,入力シート!L75,"")</f>
        <v/>
      </c>
      <c r="O69" s="2" t="str">
        <f>IF(AND($B69&lt;&gt;"",$D69=37,入力シート!$Q75&lt;&gt;""),入力シート!$Q75,"")</f>
        <v/>
      </c>
      <c r="P69" s="2" t="str">
        <f>IF(AND($B69&lt;&gt;"",$D69=37,入力シート!$R75&lt;&gt;""),入力シート!$R75,"")</f>
        <v/>
      </c>
      <c r="Q69" s="2" t="str">
        <f>IF(AND($B69&lt;&gt;"",$D69=37,入力シート!$S75&lt;&gt;""),入力シート!$S75,"")</f>
        <v/>
      </c>
      <c r="R69" s="2" t="str">
        <f>IF(AND($B69&lt;&gt;"",$D69=37,入力シート!$T75&lt;&gt;""),入力シート!$T75,"")</f>
        <v/>
      </c>
      <c r="S69" s="2" t="str">
        <f>IF(AND($B69&lt;&gt;"",$D69=37,入力シート!$U75&lt;&gt;""),入力シート!$U75,"")</f>
        <v/>
      </c>
      <c r="T69" s="2" t="str">
        <f>IF(AND($B69&lt;&gt;"",$D69=37,入力シート!$V75&lt;&gt;""),入力シート!$V75,"")</f>
        <v/>
      </c>
      <c r="U69" s="2" t="str">
        <f>IF(AND($B69&lt;&gt;"",$D69=37,入力シート!$W75&lt;&gt;""),入力シート!$W75,"")</f>
        <v/>
      </c>
      <c r="V69" s="27" t="str">
        <f>IF(OR(AND(AK69=4,SUM(入力シート!Y75:Z75)&gt;0),AND(入力シート!Y75&lt;&gt;"",入力シート!AB75&lt;&gt;"",入力シート!AE75&lt;&gt;"")),入力シート!X75,"")</f>
        <v/>
      </c>
      <c r="W69" s="27" t="str">
        <f ca="1">IF(AND($B69&lt;&gt;"",$D69=37,入力シート!$AA75&lt;&gt;"",入力シート!Y75&lt;&gt;"",入力シート!AB75&lt;&gt;"",入力シート!AE75&lt;&gt;""),入力シート!$AA75,"")</f>
        <v/>
      </c>
      <c r="X69" s="27" t="str">
        <f ca="1">IF(AND($B69&lt;&gt;"",$D69=37,入力シート!$AD75&lt;&gt;"",入力シート!Y75&lt;&gt;"",入力シート!AB75&lt;&gt;"",入力シート!AE75&lt;&gt;""),入力シート!$AD75,"")</f>
        <v/>
      </c>
      <c r="Y69" s="27" t="str">
        <f>IF(OR(AND(AK69=4,SUM(入力シート!Y75:Z75)&gt;0),AND(入力シート!Y75&lt;&gt;"",入力シート!AB75&lt;&gt;"",入力シート!AE75&lt;&gt;"")),入力シート!Y75,"")</f>
        <v/>
      </c>
      <c r="Z69" s="27" t="str">
        <f>IF(AND($B69&lt;&gt;"",$D69=37,入力シート!Y75&lt;&gt;"",入力シート!$AB75&lt;&gt;"",入力シート!AE75&lt;&gt;""),入力シート!$AB75,"")</f>
        <v/>
      </c>
      <c r="AA69" s="27" t="str">
        <f>IF(AND($B69&lt;&gt;"",$D69=37,入力シート!Y75&lt;&gt;"",入力シート!AB75&lt;&gt;"",入力シート!$AE75&lt;&gt;""),入力シート!$AE75,"")</f>
        <v/>
      </c>
      <c r="AB69" s="27" t="str">
        <f>IF(OR(AND(AK69=4,SUM(入力シート!Y75:Z75)&gt;0),AND(入力シート!Z75&lt;&gt;"",入力シート!Y75&lt;&gt;"",入力シート!AB75&lt;&gt;"",入力シート!AE75&lt;&gt;"")),入力シート!Z75,"")</f>
        <v/>
      </c>
      <c r="AC69" s="27" t="str">
        <f>IF(AND($B69&lt;&gt;"",$D69=37,入力シート!$AC75&lt;&gt;"",入力シート!Y75&lt;&gt;"",入力シート!AB75&lt;&gt;"",入力シート!AE75&lt;&gt;""),入力シート!$AC75,"")</f>
        <v/>
      </c>
      <c r="AD69" s="27" t="str">
        <f>IF(AND($B69&lt;&gt;"",$D69=37,入力シート!$AF75&lt;&gt;"",入力シート!Y75&lt;&gt;"",入力シート!AB75&lt;&gt;"",入力シート!AE75&lt;&gt;""),入力シート!$AF75,"")</f>
        <v/>
      </c>
      <c r="AE69" s="2" t="str">
        <f t="shared" si="5"/>
        <v/>
      </c>
      <c r="AF69" s="2" t="str">
        <f t="shared" si="5"/>
        <v/>
      </c>
      <c r="AG69" s="2" t="str">
        <f t="shared" si="6"/>
        <v/>
      </c>
      <c r="AH69" s="2" t="str">
        <f t="shared" si="7"/>
        <v/>
      </c>
      <c r="AI69" s="2" t="str">
        <f>IF(AND($AK69&gt;1,$AK69&lt;5,入力シート!$P75&lt;&gt;""),入力シート!$P75,"")</f>
        <v/>
      </c>
      <c r="AJ69" s="2" t="str">
        <f>IF(AND($AI69=1,入力シート!$AH75&lt;&gt;""),入力シート!$AH75,入力シート!$AG75)</f>
        <v/>
      </c>
      <c r="AK69" s="2" t="str">
        <f>IF(AND($B69&lt;&gt;"",$D69=37,入力シート!$N75&lt;&gt;""),入力シート!$N75,"")</f>
        <v/>
      </c>
      <c r="AS69" s="2" t="str">
        <f>IF($AK69=1,入力シート!$O75,"")</f>
        <v/>
      </c>
      <c r="AV69" s="2" t="str">
        <f t="shared" si="8"/>
        <v/>
      </c>
    </row>
    <row r="70" spans="1:48">
      <c r="A70" s="2" t="str">
        <f>IF(AND($B70&lt;&gt;"",入力シート!$M76&lt;&gt;""),入力シート!$M76,"")</f>
        <v/>
      </c>
      <c r="B70" s="2" t="str">
        <f>IF(COUNTA(入力シート!$A76),入力シート!$A76,"")</f>
        <v/>
      </c>
      <c r="C70" s="2" t="str">
        <f>IF($B70="","",入力シート!$C76)</f>
        <v/>
      </c>
      <c r="D70" s="2" t="str">
        <f>IF($B70="","",入力シート!$E76)</f>
        <v/>
      </c>
      <c r="E70" s="2" t="str">
        <f>IF($B70="","",IF(入力シート!$F76=1,2,3))</f>
        <v/>
      </c>
      <c r="F70" s="2" t="str">
        <f>IF($B70="","",入力シート!$D76)</f>
        <v/>
      </c>
      <c r="G70" s="2" t="str">
        <f>IF(OR(B70="",入力シート!G76=""),"",入力シート!G76)</f>
        <v/>
      </c>
      <c r="J70" s="2" t="str">
        <f>IF(OR(B70="",入力シート!I76=""),"",入力シート!I76)</f>
        <v/>
      </c>
      <c r="K70" s="2" t="str">
        <f>IF(AND($B70&lt;&gt;"",入力シート!$B76&lt;&gt;""),入力シート!$B76,"")</f>
        <v/>
      </c>
      <c r="L70" s="2" t="str">
        <f>IF(AND($B70&lt;&gt;"",入力シート!$J76&lt;&gt;""),入力シート!$J76,"")</f>
        <v/>
      </c>
      <c r="M70" s="2" t="str">
        <f>IF(AND($B70&lt;&gt;"",$D70&lt;&gt;38,入力シート!$K76&lt;&gt;""),入力シート!$K76,"")</f>
        <v/>
      </c>
      <c r="N70" s="2" t="str">
        <f>IF(D70=34,入力シート!L76,"")</f>
        <v/>
      </c>
      <c r="O70" s="2" t="str">
        <f>IF(AND($B70&lt;&gt;"",$D70=37,入力シート!$Q76&lt;&gt;""),入力シート!$Q76,"")</f>
        <v/>
      </c>
      <c r="P70" s="2" t="str">
        <f>IF(AND($B70&lt;&gt;"",$D70=37,入力シート!$R76&lt;&gt;""),入力シート!$R76,"")</f>
        <v/>
      </c>
      <c r="Q70" s="2" t="str">
        <f>IF(AND($B70&lt;&gt;"",$D70=37,入力シート!$S76&lt;&gt;""),入力シート!$S76,"")</f>
        <v/>
      </c>
      <c r="R70" s="2" t="str">
        <f>IF(AND($B70&lt;&gt;"",$D70=37,入力シート!$T76&lt;&gt;""),入力シート!$T76,"")</f>
        <v/>
      </c>
      <c r="S70" s="2" t="str">
        <f>IF(AND($B70&lt;&gt;"",$D70=37,入力シート!$U76&lt;&gt;""),入力シート!$U76,"")</f>
        <v/>
      </c>
      <c r="T70" s="2" t="str">
        <f>IF(AND($B70&lt;&gt;"",$D70=37,入力シート!$V76&lt;&gt;""),入力シート!$V76,"")</f>
        <v/>
      </c>
      <c r="U70" s="2" t="str">
        <f>IF(AND($B70&lt;&gt;"",$D70=37,入力シート!$W76&lt;&gt;""),入力シート!$W76,"")</f>
        <v/>
      </c>
      <c r="V70" s="27" t="str">
        <f>IF(OR(AND(AK70=4,SUM(入力シート!Y76:Z76)&gt;0),AND(入力シート!Y76&lt;&gt;"",入力シート!AB76&lt;&gt;"",入力シート!AE76&lt;&gt;"")),入力シート!X76,"")</f>
        <v/>
      </c>
      <c r="W70" s="27" t="str">
        <f ca="1">IF(AND($B70&lt;&gt;"",$D70=37,入力シート!$AA76&lt;&gt;"",入力シート!Y76&lt;&gt;"",入力シート!AB76&lt;&gt;"",入力シート!AE76&lt;&gt;""),入力シート!$AA76,"")</f>
        <v/>
      </c>
      <c r="X70" s="27" t="str">
        <f ca="1">IF(AND($B70&lt;&gt;"",$D70=37,入力シート!$AD76&lt;&gt;"",入力シート!Y76&lt;&gt;"",入力シート!AB76&lt;&gt;"",入力シート!AE76&lt;&gt;""),入力シート!$AD76,"")</f>
        <v/>
      </c>
      <c r="Y70" s="27" t="str">
        <f>IF(OR(AND(AK70=4,SUM(入力シート!Y76:Z76)&gt;0),AND(入力シート!Y76&lt;&gt;"",入力シート!AB76&lt;&gt;"",入力シート!AE76&lt;&gt;"")),入力シート!Y76,"")</f>
        <v/>
      </c>
      <c r="Z70" s="27" t="str">
        <f>IF(AND($B70&lt;&gt;"",$D70=37,入力シート!Y76&lt;&gt;"",入力シート!$AB76&lt;&gt;"",入力シート!AE76&lt;&gt;""),入力シート!$AB76,"")</f>
        <v/>
      </c>
      <c r="AA70" s="27" t="str">
        <f>IF(AND($B70&lt;&gt;"",$D70=37,入力シート!Y76&lt;&gt;"",入力シート!AB76&lt;&gt;"",入力シート!$AE76&lt;&gt;""),入力シート!$AE76,"")</f>
        <v/>
      </c>
      <c r="AB70" s="27" t="str">
        <f>IF(OR(AND(AK70=4,SUM(入力シート!Y76:Z76)&gt;0),AND(入力シート!Z76&lt;&gt;"",入力シート!Y76&lt;&gt;"",入力シート!AB76&lt;&gt;"",入力シート!AE76&lt;&gt;"")),入力シート!Z76,"")</f>
        <v/>
      </c>
      <c r="AC70" s="27" t="str">
        <f>IF(AND($B70&lt;&gt;"",$D70=37,入力シート!$AC76&lt;&gt;"",入力シート!Y76&lt;&gt;"",入力シート!AB76&lt;&gt;"",入力シート!AE76&lt;&gt;""),入力シート!$AC76,"")</f>
        <v/>
      </c>
      <c r="AD70" s="27" t="str">
        <f>IF(AND($B70&lt;&gt;"",$D70=37,入力シート!$AF76&lt;&gt;"",入力シート!Y76&lt;&gt;"",入力シート!AB76&lt;&gt;"",入力シート!AE76&lt;&gt;""),入力シート!$AF76,"")</f>
        <v/>
      </c>
      <c r="AE70" s="2" t="str">
        <f t="shared" si="5"/>
        <v/>
      </c>
      <c r="AF70" s="2" t="str">
        <f t="shared" si="5"/>
        <v/>
      </c>
      <c r="AG70" s="2" t="str">
        <f t="shared" si="6"/>
        <v/>
      </c>
      <c r="AH70" s="2" t="str">
        <f t="shared" si="7"/>
        <v/>
      </c>
      <c r="AI70" s="2" t="str">
        <f>IF(AND($AK70&gt;1,$AK70&lt;5,入力シート!$P76&lt;&gt;""),入力シート!$P76,"")</f>
        <v/>
      </c>
      <c r="AJ70" s="2" t="str">
        <f>IF(AND($AI70=1,入力シート!$AH76&lt;&gt;""),入力シート!$AH76,入力シート!$AG76)</f>
        <v/>
      </c>
      <c r="AK70" s="2" t="str">
        <f>IF(AND($B70&lt;&gt;"",$D70=37,入力シート!$N76&lt;&gt;""),入力シート!$N76,"")</f>
        <v/>
      </c>
      <c r="AS70" s="2" t="str">
        <f>IF($AK70=1,入力シート!$O76,"")</f>
        <v/>
      </c>
      <c r="AV70" s="2" t="str">
        <f t="shared" si="8"/>
        <v/>
      </c>
    </row>
    <row r="71" spans="1:48">
      <c r="A71" s="2" t="str">
        <f>IF(AND($B71&lt;&gt;"",入力シート!$M77&lt;&gt;""),入力シート!$M77,"")</f>
        <v/>
      </c>
      <c r="B71" s="2" t="str">
        <f>IF(COUNTA(入力シート!$A77),入力シート!$A77,"")</f>
        <v/>
      </c>
      <c r="C71" s="2" t="str">
        <f>IF($B71="","",入力シート!$C77)</f>
        <v/>
      </c>
      <c r="D71" s="2" t="str">
        <f>IF($B71="","",入力シート!$E77)</f>
        <v/>
      </c>
      <c r="E71" s="2" t="str">
        <f>IF($B71="","",IF(入力シート!$F77=1,2,3))</f>
        <v/>
      </c>
      <c r="F71" s="2" t="str">
        <f>IF($B71="","",入力シート!$D77)</f>
        <v/>
      </c>
      <c r="G71" s="2" t="str">
        <f>IF(OR(B71="",入力シート!G77=""),"",入力シート!G77)</f>
        <v/>
      </c>
      <c r="J71" s="2" t="str">
        <f>IF(OR(B71="",入力シート!I77=""),"",入力シート!I77)</f>
        <v/>
      </c>
      <c r="K71" s="2" t="str">
        <f>IF(AND($B71&lt;&gt;"",入力シート!$B77&lt;&gt;""),入力シート!$B77,"")</f>
        <v/>
      </c>
      <c r="L71" s="2" t="str">
        <f>IF(AND($B71&lt;&gt;"",入力シート!$J77&lt;&gt;""),入力シート!$J77,"")</f>
        <v/>
      </c>
      <c r="M71" s="2" t="str">
        <f>IF(AND($B71&lt;&gt;"",$D71&lt;&gt;38,入力シート!$K77&lt;&gt;""),入力シート!$K77,"")</f>
        <v/>
      </c>
      <c r="N71" s="2" t="str">
        <f>IF(D71=34,入力シート!L77,"")</f>
        <v/>
      </c>
      <c r="O71" s="2" t="str">
        <f>IF(AND($B71&lt;&gt;"",$D71=37,入力シート!$Q77&lt;&gt;""),入力シート!$Q77,"")</f>
        <v/>
      </c>
      <c r="P71" s="2" t="str">
        <f>IF(AND($B71&lt;&gt;"",$D71=37,入力シート!$R77&lt;&gt;""),入力シート!$R77,"")</f>
        <v/>
      </c>
      <c r="Q71" s="2" t="str">
        <f>IF(AND($B71&lt;&gt;"",$D71=37,入力シート!$S77&lt;&gt;""),入力シート!$S77,"")</f>
        <v/>
      </c>
      <c r="R71" s="2" t="str">
        <f>IF(AND($B71&lt;&gt;"",$D71=37,入力シート!$T77&lt;&gt;""),入力シート!$T77,"")</f>
        <v/>
      </c>
      <c r="S71" s="2" t="str">
        <f>IF(AND($B71&lt;&gt;"",$D71=37,入力シート!$U77&lt;&gt;""),入力シート!$U77,"")</f>
        <v/>
      </c>
      <c r="T71" s="2" t="str">
        <f>IF(AND($B71&lt;&gt;"",$D71=37,入力シート!$V77&lt;&gt;""),入力シート!$V77,"")</f>
        <v/>
      </c>
      <c r="U71" s="2" t="str">
        <f>IF(AND($B71&lt;&gt;"",$D71=37,入力シート!$W77&lt;&gt;""),入力シート!$W77,"")</f>
        <v/>
      </c>
      <c r="V71" s="27" t="str">
        <f>IF(OR(AND(AK71=4,SUM(入力シート!Y77:Z77)&gt;0),AND(入力シート!Y77&lt;&gt;"",入力シート!AB77&lt;&gt;"",入力シート!AE77&lt;&gt;"")),入力シート!X77,"")</f>
        <v/>
      </c>
      <c r="W71" s="27" t="str">
        <f ca="1">IF(AND($B71&lt;&gt;"",$D71=37,入力シート!$AA77&lt;&gt;"",入力シート!Y77&lt;&gt;"",入力シート!AB77&lt;&gt;"",入力シート!AE77&lt;&gt;""),入力シート!$AA77,"")</f>
        <v/>
      </c>
      <c r="X71" s="27" t="str">
        <f ca="1">IF(AND($B71&lt;&gt;"",$D71=37,入力シート!$AD77&lt;&gt;"",入力シート!Y77&lt;&gt;"",入力シート!AB77&lt;&gt;"",入力シート!AE77&lt;&gt;""),入力シート!$AD77,"")</f>
        <v/>
      </c>
      <c r="Y71" s="27" t="str">
        <f>IF(OR(AND(AK71=4,SUM(入力シート!Y77:Z77)&gt;0),AND(入力シート!Y77&lt;&gt;"",入力シート!AB77&lt;&gt;"",入力シート!AE77&lt;&gt;"")),入力シート!Y77,"")</f>
        <v/>
      </c>
      <c r="Z71" s="27" t="str">
        <f>IF(AND($B71&lt;&gt;"",$D71=37,入力シート!Y77&lt;&gt;"",入力シート!$AB77&lt;&gt;"",入力シート!AE77&lt;&gt;""),入力シート!$AB77,"")</f>
        <v/>
      </c>
      <c r="AA71" s="27" t="str">
        <f>IF(AND($B71&lt;&gt;"",$D71=37,入力シート!Y77&lt;&gt;"",入力シート!AB77&lt;&gt;"",入力シート!$AE77&lt;&gt;""),入力シート!$AE77,"")</f>
        <v/>
      </c>
      <c r="AB71" s="27" t="str">
        <f>IF(OR(AND(AK71=4,SUM(入力シート!Y77:Z77)&gt;0),AND(入力シート!Z77&lt;&gt;"",入力シート!Y77&lt;&gt;"",入力シート!AB77&lt;&gt;"",入力シート!AE77&lt;&gt;"")),入力シート!Z77,"")</f>
        <v/>
      </c>
      <c r="AC71" s="27" t="str">
        <f>IF(AND($B71&lt;&gt;"",$D71=37,入力シート!$AC77&lt;&gt;"",入力シート!Y77&lt;&gt;"",入力シート!AB77&lt;&gt;"",入力シート!AE77&lt;&gt;""),入力シート!$AC77,"")</f>
        <v/>
      </c>
      <c r="AD71" s="27" t="str">
        <f>IF(AND($B71&lt;&gt;"",$D71=37,入力シート!$AF77&lt;&gt;"",入力シート!Y77&lt;&gt;"",入力シート!AB77&lt;&gt;"",入力シート!AE77&lt;&gt;""),入力シート!$AF77,"")</f>
        <v/>
      </c>
      <c r="AE71" s="2" t="str">
        <f t="shared" si="5"/>
        <v/>
      </c>
      <c r="AF71" s="2" t="str">
        <f t="shared" si="5"/>
        <v/>
      </c>
      <c r="AG71" s="2" t="str">
        <f t="shared" si="6"/>
        <v/>
      </c>
      <c r="AH71" s="2" t="str">
        <f t="shared" si="7"/>
        <v/>
      </c>
      <c r="AI71" s="2" t="str">
        <f>IF(AND($AK71&gt;1,$AK71&lt;5,入力シート!$P77&lt;&gt;""),入力シート!$P77,"")</f>
        <v/>
      </c>
      <c r="AJ71" s="2" t="str">
        <f>IF(AND($AI71=1,入力シート!$AH77&lt;&gt;""),入力シート!$AH77,入力シート!$AG77)</f>
        <v/>
      </c>
      <c r="AK71" s="2" t="str">
        <f>IF(AND($B71&lt;&gt;"",$D71=37,入力シート!$N77&lt;&gt;""),入力シート!$N77,"")</f>
        <v/>
      </c>
      <c r="AS71" s="2" t="str">
        <f>IF($AK71=1,入力シート!$O77,"")</f>
        <v/>
      </c>
      <c r="AV71" s="2" t="str">
        <f t="shared" si="8"/>
        <v/>
      </c>
    </row>
    <row r="72" spans="1:48">
      <c r="A72" s="2" t="str">
        <f>IF(AND($B72&lt;&gt;"",入力シート!$M78&lt;&gt;""),入力シート!$M78,"")</f>
        <v/>
      </c>
      <c r="B72" s="2" t="str">
        <f>IF(COUNTA(入力シート!$A78),入力シート!$A78,"")</f>
        <v/>
      </c>
      <c r="C72" s="2" t="str">
        <f>IF($B72="","",入力シート!$C78)</f>
        <v/>
      </c>
      <c r="D72" s="2" t="str">
        <f>IF($B72="","",入力シート!$E78)</f>
        <v/>
      </c>
      <c r="E72" s="2" t="str">
        <f>IF($B72="","",IF(入力シート!$F78=1,2,3))</f>
        <v/>
      </c>
      <c r="F72" s="2" t="str">
        <f>IF($B72="","",入力シート!$D78)</f>
        <v/>
      </c>
      <c r="G72" s="2" t="str">
        <f>IF(OR(B72="",入力シート!G78=""),"",入力シート!G78)</f>
        <v/>
      </c>
      <c r="J72" s="2" t="str">
        <f>IF(OR(B72="",入力シート!I78=""),"",入力シート!I78)</f>
        <v/>
      </c>
      <c r="K72" s="2" t="str">
        <f>IF(AND($B72&lt;&gt;"",入力シート!$B78&lt;&gt;""),入力シート!$B78,"")</f>
        <v/>
      </c>
      <c r="L72" s="2" t="str">
        <f>IF(AND($B72&lt;&gt;"",入力シート!$J78&lt;&gt;""),入力シート!$J78,"")</f>
        <v/>
      </c>
      <c r="M72" s="2" t="str">
        <f>IF(AND($B72&lt;&gt;"",$D72&lt;&gt;38,入力シート!$K78&lt;&gt;""),入力シート!$K78,"")</f>
        <v/>
      </c>
      <c r="N72" s="2" t="str">
        <f>IF(D72=34,入力シート!L78,"")</f>
        <v/>
      </c>
      <c r="O72" s="2" t="str">
        <f>IF(AND($B72&lt;&gt;"",$D72=37,入力シート!$Q78&lt;&gt;""),入力シート!$Q78,"")</f>
        <v/>
      </c>
      <c r="P72" s="2" t="str">
        <f>IF(AND($B72&lt;&gt;"",$D72=37,入力シート!$R78&lt;&gt;""),入力シート!$R78,"")</f>
        <v/>
      </c>
      <c r="Q72" s="2" t="str">
        <f>IF(AND($B72&lt;&gt;"",$D72=37,入力シート!$S78&lt;&gt;""),入力シート!$S78,"")</f>
        <v/>
      </c>
      <c r="R72" s="2" t="str">
        <f>IF(AND($B72&lt;&gt;"",$D72=37,入力シート!$T78&lt;&gt;""),入力シート!$T78,"")</f>
        <v/>
      </c>
      <c r="S72" s="2" t="str">
        <f>IF(AND($B72&lt;&gt;"",$D72=37,入力シート!$U78&lt;&gt;""),入力シート!$U78,"")</f>
        <v/>
      </c>
      <c r="T72" s="2" t="str">
        <f>IF(AND($B72&lt;&gt;"",$D72=37,入力シート!$V78&lt;&gt;""),入力シート!$V78,"")</f>
        <v/>
      </c>
      <c r="U72" s="2" t="str">
        <f>IF(AND($B72&lt;&gt;"",$D72=37,入力シート!$W78&lt;&gt;""),入力シート!$W78,"")</f>
        <v/>
      </c>
      <c r="V72" s="27" t="str">
        <f>IF(OR(AND(AK72=4,SUM(入力シート!Y78:Z78)&gt;0),AND(入力シート!Y78&lt;&gt;"",入力シート!AB78&lt;&gt;"",入力シート!AE78&lt;&gt;"")),入力シート!X78,"")</f>
        <v/>
      </c>
      <c r="W72" s="27" t="str">
        <f ca="1">IF(AND($B72&lt;&gt;"",$D72=37,入力シート!$AA78&lt;&gt;"",入力シート!Y78&lt;&gt;"",入力シート!AB78&lt;&gt;"",入力シート!AE78&lt;&gt;""),入力シート!$AA78,"")</f>
        <v/>
      </c>
      <c r="X72" s="27" t="str">
        <f ca="1">IF(AND($B72&lt;&gt;"",$D72=37,入力シート!$AD78&lt;&gt;"",入力シート!Y78&lt;&gt;"",入力シート!AB78&lt;&gt;"",入力シート!AE78&lt;&gt;""),入力シート!$AD78,"")</f>
        <v/>
      </c>
      <c r="Y72" s="27" t="str">
        <f>IF(OR(AND(AK72=4,SUM(入力シート!Y78:Z78)&gt;0),AND(入力シート!Y78&lt;&gt;"",入力シート!AB78&lt;&gt;"",入力シート!AE78&lt;&gt;"")),入力シート!Y78,"")</f>
        <v/>
      </c>
      <c r="Z72" s="27" t="str">
        <f>IF(AND($B72&lt;&gt;"",$D72=37,入力シート!Y78&lt;&gt;"",入力シート!$AB78&lt;&gt;"",入力シート!AE78&lt;&gt;""),入力シート!$AB78,"")</f>
        <v/>
      </c>
      <c r="AA72" s="27" t="str">
        <f>IF(AND($B72&lt;&gt;"",$D72=37,入力シート!Y78&lt;&gt;"",入力シート!AB78&lt;&gt;"",入力シート!$AE78&lt;&gt;""),入力シート!$AE78,"")</f>
        <v/>
      </c>
      <c r="AB72" s="27" t="str">
        <f>IF(OR(AND(AK72=4,SUM(入力シート!Y78:Z78)&gt;0),AND(入力シート!Z78&lt;&gt;"",入力シート!Y78&lt;&gt;"",入力シート!AB78&lt;&gt;"",入力シート!AE78&lt;&gt;"")),入力シート!Z78,"")</f>
        <v/>
      </c>
      <c r="AC72" s="27" t="str">
        <f>IF(AND($B72&lt;&gt;"",$D72=37,入力シート!$AC78&lt;&gt;"",入力シート!Y78&lt;&gt;"",入力シート!AB78&lt;&gt;"",入力シート!AE78&lt;&gt;""),入力シート!$AC78,"")</f>
        <v/>
      </c>
      <c r="AD72" s="27" t="str">
        <f>IF(AND($B72&lt;&gt;"",$D72=37,入力シート!$AF78&lt;&gt;"",入力シート!Y78&lt;&gt;"",入力シート!AB78&lt;&gt;"",入力シート!AE78&lt;&gt;""),入力シート!$AF78,"")</f>
        <v/>
      </c>
      <c r="AE72" s="2" t="str">
        <f t="shared" si="5"/>
        <v/>
      </c>
      <c r="AF72" s="2" t="str">
        <f t="shared" si="5"/>
        <v/>
      </c>
      <c r="AG72" s="2" t="str">
        <f t="shared" si="6"/>
        <v/>
      </c>
      <c r="AH72" s="2" t="str">
        <f t="shared" si="7"/>
        <v/>
      </c>
      <c r="AI72" s="2" t="str">
        <f>IF(AND($AK72&gt;1,$AK72&lt;5,入力シート!$P78&lt;&gt;""),入力シート!$P78,"")</f>
        <v/>
      </c>
      <c r="AJ72" s="2" t="str">
        <f>IF(AND($AI72=1,入力シート!$AH78&lt;&gt;""),入力シート!$AH78,入力シート!$AG78)</f>
        <v/>
      </c>
      <c r="AK72" s="2" t="str">
        <f>IF(AND($B72&lt;&gt;"",$D72=37,入力シート!$N78&lt;&gt;""),入力シート!$N78,"")</f>
        <v/>
      </c>
      <c r="AS72" s="2" t="str">
        <f>IF($AK72=1,入力シート!$O78,"")</f>
        <v/>
      </c>
      <c r="AV72" s="2" t="str">
        <f t="shared" si="8"/>
        <v/>
      </c>
    </row>
    <row r="73" spans="1:48">
      <c r="A73" s="2" t="str">
        <f>IF(AND($B73&lt;&gt;"",入力シート!$M79&lt;&gt;""),入力シート!$M79,"")</f>
        <v/>
      </c>
      <c r="B73" s="2" t="str">
        <f>IF(COUNTA(入力シート!$A79),入力シート!$A79,"")</f>
        <v/>
      </c>
      <c r="C73" s="2" t="str">
        <f>IF($B73="","",入力シート!$C79)</f>
        <v/>
      </c>
      <c r="D73" s="2" t="str">
        <f>IF($B73="","",入力シート!$E79)</f>
        <v/>
      </c>
      <c r="E73" s="2" t="str">
        <f>IF($B73="","",IF(入力シート!$F79=1,2,3))</f>
        <v/>
      </c>
      <c r="F73" s="2" t="str">
        <f>IF($B73="","",入力シート!$D79)</f>
        <v/>
      </c>
      <c r="G73" s="2" t="str">
        <f>IF(OR(B73="",入力シート!G79=""),"",入力シート!G79)</f>
        <v/>
      </c>
      <c r="J73" s="2" t="str">
        <f>IF(OR(B73="",入力シート!I79=""),"",入力シート!I79)</f>
        <v/>
      </c>
      <c r="K73" s="2" t="str">
        <f>IF(AND($B73&lt;&gt;"",入力シート!$B79&lt;&gt;""),入力シート!$B79,"")</f>
        <v/>
      </c>
      <c r="L73" s="2" t="str">
        <f>IF(AND($B73&lt;&gt;"",入力シート!$J79&lt;&gt;""),入力シート!$J79,"")</f>
        <v/>
      </c>
      <c r="M73" s="2" t="str">
        <f>IF(AND($B73&lt;&gt;"",$D73&lt;&gt;38,入力シート!$K79&lt;&gt;""),入力シート!$K79,"")</f>
        <v/>
      </c>
      <c r="N73" s="2" t="str">
        <f>IF(D73=34,入力シート!L79,"")</f>
        <v/>
      </c>
      <c r="O73" s="2" t="str">
        <f>IF(AND($B73&lt;&gt;"",$D73=37,入力シート!$Q79&lt;&gt;""),入力シート!$Q79,"")</f>
        <v/>
      </c>
      <c r="P73" s="2" t="str">
        <f>IF(AND($B73&lt;&gt;"",$D73=37,入力シート!$R79&lt;&gt;""),入力シート!$R79,"")</f>
        <v/>
      </c>
      <c r="Q73" s="2" t="str">
        <f>IF(AND($B73&lt;&gt;"",$D73=37,入力シート!$S79&lt;&gt;""),入力シート!$S79,"")</f>
        <v/>
      </c>
      <c r="R73" s="2" t="str">
        <f>IF(AND($B73&lt;&gt;"",$D73=37,入力シート!$T79&lt;&gt;""),入力シート!$T79,"")</f>
        <v/>
      </c>
      <c r="S73" s="2" t="str">
        <f>IF(AND($B73&lt;&gt;"",$D73=37,入力シート!$U79&lt;&gt;""),入力シート!$U79,"")</f>
        <v/>
      </c>
      <c r="T73" s="2" t="str">
        <f>IF(AND($B73&lt;&gt;"",$D73=37,入力シート!$V79&lt;&gt;""),入力シート!$V79,"")</f>
        <v/>
      </c>
      <c r="U73" s="2" t="str">
        <f>IF(AND($B73&lt;&gt;"",$D73=37,入力シート!$W79&lt;&gt;""),入力シート!$W79,"")</f>
        <v/>
      </c>
      <c r="V73" s="27" t="str">
        <f>IF(OR(AND(AK73=4,SUM(入力シート!Y79:Z79)&gt;0),AND(入力シート!Y79&lt;&gt;"",入力シート!AB79&lt;&gt;"",入力シート!AE79&lt;&gt;"")),入力シート!X79,"")</f>
        <v/>
      </c>
      <c r="W73" s="27" t="str">
        <f ca="1">IF(AND($B73&lt;&gt;"",$D73=37,入力シート!$AA79&lt;&gt;"",入力シート!Y79&lt;&gt;"",入力シート!AB79&lt;&gt;"",入力シート!AE79&lt;&gt;""),入力シート!$AA79,"")</f>
        <v/>
      </c>
      <c r="X73" s="27" t="str">
        <f ca="1">IF(AND($B73&lt;&gt;"",$D73=37,入力シート!$AD79&lt;&gt;"",入力シート!Y79&lt;&gt;"",入力シート!AB79&lt;&gt;"",入力シート!AE79&lt;&gt;""),入力シート!$AD79,"")</f>
        <v/>
      </c>
      <c r="Y73" s="27" t="str">
        <f>IF(OR(AND(AK73=4,SUM(入力シート!Y79:Z79)&gt;0),AND(入力シート!Y79&lt;&gt;"",入力シート!AB79&lt;&gt;"",入力シート!AE79&lt;&gt;"")),入力シート!Y79,"")</f>
        <v/>
      </c>
      <c r="Z73" s="27" t="str">
        <f>IF(AND($B73&lt;&gt;"",$D73=37,入力シート!Y79&lt;&gt;"",入力シート!$AB79&lt;&gt;"",入力シート!AE79&lt;&gt;""),入力シート!$AB79,"")</f>
        <v/>
      </c>
      <c r="AA73" s="27" t="str">
        <f>IF(AND($B73&lt;&gt;"",$D73=37,入力シート!Y79&lt;&gt;"",入力シート!AB79&lt;&gt;"",入力シート!$AE79&lt;&gt;""),入力シート!$AE79,"")</f>
        <v/>
      </c>
      <c r="AB73" s="27" t="str">
        <f>IF(OR(AND(AK73=4,SUM(入力シート!Y79:Z79)&gt;0),AND(入力シート!Z79&lt;&gt;"",入力シート!Y79&lt;&gt;"",入力シート!AB79&lt;&gt;"",入力シート!AE79&lt;&gt;"")),入力シート!Z79,"")</f>
        <v/>
      </c>
      <c r="AC73" s="27" t="str">
        <f>IF(AND($B73&lt;&gt;"",$D73=37,入力シート!$AC79&lt;&gt;"",入力シート!Y79&lt;&gt;"",入力シート!AB79&lt;&gt;"",入力シート!AE79&lt;&gt;""),入力シート!$AC79,"")</f>
        <v/>
      </c>
      <c r="AD73" s="27" t="str">
        <f>IF(AND($B73&lt;&gt;"",$D73=37,入力シート!$AF79&lt;&gt;"",入力シート!Y79&lt;&gt;"",入力シート!AB79&lt;&gt;"",入力シート!AE79&lt;&gt;""),入力シート!$AF79,"")</f>
        <v/>
      </c>
      <c r="AE73" s="2" t="str">
        <f t="shared" si="5"/>
        <v/>
      </c>
      <c r="AF73" s="2" t="str">
        <f t="shared" si="5"/>
        <v/>
      </c>
      <c r="AG73" s="2" t="str">
        <f t="shared" si="6"/>
        <v/>
      </c>
      <c r="AH73" s="2" t="str">
        <f t="shared" si="7"/>
        <v/>
      </c>
      <c r="AI73" s="2" t="str">
        <f>IF(AND($AK73&gt;1,$AK73&lt;5,入力シート!$P79&lt;&gt;""),入力シート!$P79,"")</f>
        <v/>
      </c>
      <c r="AJ73" s="2" t="str">
        <f>IF(AND($AI73=1,入力シート!$AH79&lt;&gt;""),入力シート!$AH79,入力シート!$AG79)</f>
        <v/>
      </c>
      <c r="AK73" s="2" t="str">
        <f>IF(AND($B73&lt;&gt;"",$D73=37,入力シート!$N79&lt;&gt;""),入力シート!$N79,"")</f>
        <v/>
      </c>
      <c r="AS73" s="2" t="str">
        <f>IF($AK73=1,入力シート!$O79,"")</f>
        <v/>
      </c>
      <c r="AV73" s="2" t="str">
        <f t="shared" si="8"/>
        <v/>
      </c>
    </row>
    <row r="74" spans="1:48">
      <c r="A74" s="2" t="str">
        <f>IF(AND($B74&lt;&gt;"",入力シート!$M80&lt;&gt;""),入力シート!$M80,"")</f>
        <v/>
      </c>
      <c r="B74" s="2" t="str">
        <f>IF(COUNTA(入力シート!$A80),入力シート!$A80,"")</f>
        <v/>
      </c>
      <c r="C74" s="2" t="str">
        <f>IF($B74="","",入力シート!$C80)</f>
        <v/>
      </c>
      <c r="D74" s="2" t="str">
        <f>IF($B74="","",入力シート!$E80)</f>
        <v/>
      </c>
      <c r="E74" s="2" t="str">
        <f>IF($B74="","",IF(入力シート!$F80=1,2,3))</f>
        <v/>
      </c>
      <c r="F74" s="2" t="str">
        <f>IF($B74="","",入力シート!$D80)</f>
        <v/>
      </c>
      <c r="G74" s="2" t="str">
        <f>IF(OR(B74="",入力シート!G80=""),"",入力シート!G80)</f>
        <v/>
      </c>
      <c r="J74" s="2" t="str">
        <f>IF(OR(B74="",入力シート!I80=""),"",入力シート!I80)</f>
        <v/>
      </c>
      <c r="K74" s="2" t="str">
        <f>IF(AND($B74&lt;&gt;"",入力シート!$B80&lt;&gt;""),入力シート!$B80,"")</f>
        <v/>
      </c>
      <c r="L74" s="2" t="str">
        <f>IF(AND($B74&lt;&gt;"",入力シート!$J80&lt;&gt;""),入力シート!$J80,"")</f>
        <v/>
      </c>
      <c r="M74" s="2" t="str">
        <f>IF(AND($B74&lt;&gt;"",$D74&lt;&gt;38,入力シート!$K80&lt;&gt;""),入力シート!$K80,"")</f>
        <v/>
      </c>
      <c r="N74" s="2" t="str">
        <f>IF(D74=34,入力シート!L80,"")</f>
        <v/>
      </c>
      <c r="O74" s="2" t="str">
        <f>IF(AND($B74&lt;&gt;"",$D74=37,入力シート!$Q80&lt;&gt;""),入力シート!$Q80,"")</f>
        <v/>
      </c>
      <c r="P74" s="2" t="str">
        <f>IF(AND($B74&lt;&gt;"",$D74=37,入力シート!$R80&lt;&gt;""),入力シート!$R80,"")</f>
        <v/>
      </c>
      <c r="Q74" s="2" t="str">
        <f>IF(AND($B74&lt;&gt;"",$D74=37,入力シート!$S80&lt;&gt;""),入力シート!$S80,"")</f>
        <v/>
      </c>
      <c r="R74" s="2" t="str">
        <f>IF(AND($B74&lt;&gt;"",$D74=37,入力シート!$T80&lt;&gt;""),入力シート!$T80,"")</f>
        <v/>
      </c>
      <c r="S74" s="2" t="str">
        <f>IF(AND($B74&lt;&gt;"",$D74=37,入力シート!$U80&lt;&gt;""),入力シート!$U80,"")</f>
        <v/>
      </c>
      <c r="T74" s="2" t="str">
        <f>IF(AND($B74&lt;&gt;"",$D74=37,入力シート!$V80&lt;&gt;""),入力シート!$V80,"")</f>
        <v/>
      </c>
      <c r="U74" s="2" t="str">
        <f>IF(AND($B74&lt;&gt;"",$D74=37,入力シート!$W80&lt;&gt;""),入力シート!$W80,"")</f>
        <v/>
      </c>
      <c r="V74" s="27" t="str">
        <f>IF(OR(AND(AK74=4,SUM(入力シート!Y80:Z80)&gt;0),AND(入力シート!Y80&lt;&gt;"",入力シート!AB80&lt;&gt;"",入力シート!AE80&lt;&gt;"")),入力シート!X80,"")</f>
        <v/>
      </c>
      <c r="W74" s="27" t="str">
        <f ca="1">IF(AND($B74&lt;&gt;"",$D74=37,入力シート!$AA80&lt;&gt;"",入力シート!Y80&lt;&gt;"",入力シート!AB80&lt;&gt;"",入力シート!AE80&lt;&gt;""),入力シート!$AA80,"")</f>
        <v/>
      </c>
      <c r="X74" s="27" t="str">
        <f ca="1">IF(AND($B74&lt;&gt;"",$D74=37,入力シート!$AD80&lt;&gt;"",入力シート!Y80&lt;&gt;"",入力シート!AB80&lt;&gt;"",入力シート!AE80&lt;&gt;""),入力シート!$AD80,"")</f>
        <v/>
      </c>
      <c r="Y74" s="27" t="str">
        <f>IF(OR(AND(AK74=4,SUM(入力シート!Y80:Z80)&gt;0),AND(入力シート!Y80&lt;&gt;"",入力シート!AB80&lt;&gt;"",入力シート!AE80&lt;&gt;"")),入力シート!Y80,"")</f>
        <v/>
      </c>
      <c r="Z74" s="27" t="str">
        <f>IF(AND($B74&lt;&gt;"",$D74=37,入力シート!Y80&lt;&gt;"",入力シート!$AB80&lt;&gt;"",入力シート!AE80&lt;&gt;""),入力シート!$AB80,"")</f>
        <v/>
      </c>
      <c r="AA74" s="27" t="str">
        <f>IF(AND($B74&lt;&gt;"",$D74=37,入力シート!Y80&lt;&gt;"",入力シート!AB80&lt;&gt;"",入力シート!$AE80&lt;&gt;""),入力シート!$AE80,"")</f>
        <v/>
      </c>
      <c r="AB74" s="27" t="str">
        <f>IF(OR(AND(AK74=4,SUM(入力シート!Y80:Z80)&gt;0),AND(入力シート!Z80&lt;&gt;"",入力シート!Y80&lt;&gt;"",入力シート!AB80&lt;&gt;"",入力シート!AE80&lt;&gt;"")),入力シート!Z80,"")</f>
        <v/>
      </c>
      <c r="AC74" s="27" t="str">
        <f>IF(AND($B74&lt;&gt;"",$D74=37,入力シート!$AC80&lt;&gt;"",入力シート!Y80&lt;&gt;"",入力シート!AB80&lt;&gt;"",入力シート!AE80&lt;&gt;""),入力シート!$AC80,"")</f>
        <v/>
      </c>
      <c r="AD74" s="27" t="str">
        <f>IF(AND($B74&lt;&gt;"",$D74=37,入力シート!$AF80&lt;&gt;"",入力シート!Y80&lt;&gt;"",入力シート!AB80&lt;&gt;"",入力シート!AE80&lt;&gt;""),入力シート!$AF80,"")</f>
        <v/>
      </c>
      <c r="AE74" s="2" t="str">
        <f t="shared" si="5"/>
        <v/>
      </c>
      <c r="AF74" s="2" t="str">
        <f t="shared" si="5"/>
        <v/>
      </c>
      <c r="AG74" s="2" t="str">
        <f t="shared" si="6"/>
        <v/>
      </c>
      <c r="AH74" s="2" t="str">
        <f t="shared" si="7"/>
        <v/>
      </c>
      <c r="AI74" s="2" t="str">
        <f>IF(AND($AK74&gt;1,$AK74&lt;5,入力シート!$P80&lt;&gt;""),入力シート!$P80,"")</f>
        <v/>
      </c>
      <c r="AJ74" s="2" t="str">
        <f>IF(AND($AI74=1,入力シート!$AH80&lt;&gt;""),入力シート!$AH80,入力シート!$AG80)</f>
        <v/>
      </c>
      <c r="AK74" s="2" t="str">
        <f>IF(AND($B74&lt;&gt;"",$D74=37,入力シート!$N80&lt;&gt;""),入力シート!$N80,"")</f>
        <v/>
      </c>
      <c r="AS74" s="2" t="str">
        <f>IF($AK74=1,入力シート!$O80,"")</f>
        <v/>
      </c>
      <c r="AV74" s="2" t="str">
        <f t="shared" si="8"/>
        <v/>
      </c>
    </row>
    <row r="75" spans="1:48">
      <c r="A75" s="2" t="str">
        <f>IF(AND($B75&lt;&gt;"",入力シート!$M81&lt;&gt;""),入力シート!$M81,"")</f>
        <v/>
      </c>
      <c r="B75" s="2" t="str">
        <f>IF(COUNTA(入力シート!$A81),入力シート!$A81,"")</f>
        <v/>
      </c>
      <c r="C75" s="2" t="str">
        <f>IF($B75="","",入力シート!$C81)</f>
        <v/>
      </c>
      <c r="D75" s="2" t="str">
        <f>IF($B75="","",入力シート!$E81)</f>
        <v/>
      </c>
      <c r="E75" s="2" t="str">
        <f>IF($B75="","",IF(入力シート!$F81=1,2,3))</f>
        <v/>
      </c>
      <c r="F75" s="2" t="str">
        <f>IF($B75="","",入力シート!$D81)</f>
        <v/>
      </c>
      <c r="G75" s="2" t="str">
        <f>IF(OR(B75="",入力シート!G81=""),"",入力シート!G81)</f>
        <v/>
      </c>
      <c r="J75" s="2" t="str">
        <f>IF(OR(B75="",入力シート!I81=""),"",入力シート!I81)</f>
        <v/>
      </c>
      <c r="K75" s="2" t="str">
        <f>IF(AND($B75&lt;&gt;"",入力シート!$B81&lt;&gt;""),入力シート!$B81,"")</f>
        <v/>
      </c>
      <c r="L75" s="2" t="str">
        <f>IF(AND($B75&lt;&gt;"",入力シート!$J81&lt;&gt;""),入力シート!$J81,"")</f>
        <v/>
      </c>
      <c r="M75" s="2" t="str">
        <f>IF(AND($B75&lt;&gt;"",$D75&lt;&gt;38,入力シート!$K81&lt;&gt;""),入力シート!$K81,"")</f>
        <v/>
      </c>
      <c r="N75" s="2" t="str">
        <f>IF(D75=34,入力シート!L81,"")</f>
        <v/>
      </c>
      <c r="O75" s="2" t="str">
        <f>IF(AND($B75&lt;&gt;"",$D75=37,入力シート!$Q81&lt;&gt;""),入力シート!$Q81,"")</f>
        <v/>
      </c>
      <c r="P75" s="2" t="str">
        <f>IF(AND($B75&lt;&gt;"",$D75=37,入力シート!$R81&lt;&gt;""),入力シート!$R81,"")</f>
        <v/>
      </c>
      <c r="Q75" s="2" t="str">
        <f>IF(AND($B75&lt;&gt;"",$D75=37,入力シート!$S81&lt;&gt;""),入力シート!$S81,"")</f>
        <v/>
      </c>
      <c r="R75" s="2" t="str">
        <f>IF(AND($B75&lt;&gt;"",$D75=37,入力シート!$T81&lt;&gt;""),入力シート!$T81,"")</f>
        <v/>
      </c>
      <c r="S75" s="2" t="str">
        <f>IF(AND($B75&lt;&gt;"",$D75=37,入力シート!$U81&lt;&gt;""),入力シート!$U81,"")</f>
        <v/>
      </c>
      <c r="T75" s="2" t="str">
        <f>IF(AND($B75&lt;&gt;"",$D75=37,入力シート!$V81&lt;&gt;""),入力シート!$V81,"")</f>
        <v/>
      </c>
      <c r="U75" s="2" t="str">
        <f>IF(AND($B75&lt;&gt;"",$D75=37,入力シート!$W81&lt;&gt;""),入力シート!$W81,"")</f>
        <v/>
      </c>
      <c r="V75" s="27" t="str">
        <f>IF(OR(AND(AK75=4,SUM(入力シート!Y81:Z81)&gt;0),AND(入力シート!Y81&lt;&gt;"",入力シート!AB81&lt;&gt;"",入力シート!AE81&lt;&gt;"")),入力シート!X81,"")</f>
        <v/>
      </c>
      <c r="W75" s="27" t="str">
        <f ca="1">IF(AND($B75&lt;&gt;"",$D75=37,入力シート!$AA81&lt;&gt;"",入力シート!Y81&lt;&gt;"",入力シート!AB81&lt;&gt;"",入力シート!AE81&lt;&gt;""),入力シート!$AA81,"")</f>
        <v/>
      </c>
      <c r="X75" s="27" t="str">
        <f ca="1">IF(AND($B75&lt;&gt;"",$D75=37,入力シート!$AD81&lt;&gt;"",入力シート!Y81&lt;&gt;"",入力シート!AB81&lt;&gt;"",入力シート!AE81&lt;&gt;""),入力シート!$AD81,"")</f>
        <v/>
      </c>
      <c r="Y75" s="27" t="str">
        <f>IF(OR(AND(AK75=4,SUM(入力シート!Y81:Z81)&gt;0),AND(入力シート!Y81&lt;&gt;"",入力シート!AB81&lt;&gt;"",入力シート!AE81&lt;&gt;"")),入力シート!Y81,"")</f>
        <v/>
      </c>
      <c r="Z75" s="27" t="str">
        <f>IF(AND($B75&lt;&gt;"",$D75=37,入力シート!Y81&lt;&gt;"",入力シート!$AB81&lt;&gt;"",入力シート!AE81&lt;&gt;""),入力シート!$AB81,"")</f>
        <v/>
      </c>
      <c r="AA75" s="27" t="str">
        <f>IF(AND($B75&lt;&gt;"",$D75=37,入力シート!Y81&lt;&gt;"",入力シート!AB81&lt;&gt;"",入力シート!$AE81&lt;&gt;""),入力シート!$AE81,"")</f>
        <v/>
      </c>
      <c r="AB75" s="27" t="str">
        <f>IF(OR(AND(AK75=4,SUM(入力シート!Y81:Z81)&gt;0),AND(入力シート!Z81&lt;&gt;"",入力シート!Y81&lt;&gt;"",入力シート!AB81&lt;&gt;"",入力シート!AE81&lt;&gt;"")),入力シート!Z81,"")</f>
        <v/>
      </c>
      <c r="AC75" s="27" t="str">
        <f>IF(AND($B75&lt;&gt;"",$D75=37,入力シート!$AC81&lt;&gt;"",入力シート!Y81&lt;&gt;"",入力シート!AB81&lt;&gt;"",入力シート!AE81&lt;&gt;""),入力シート!$AC81,"")</f>
        <v/>
      </c>
      <c r="AD75" s="27" t="str">
        <f>IF(AND($B75&lt;&gt;"",$D75=37,入力シート!$AF81&lt;&gt;"",入力シート!Y81&lt;&gt;"",入力シート!AB81&lt;&gt;"",入力シート!AE81&lt;&gt;""),入力シート!$AF81,"")</f>
        <v/>
      </c>
      <c r="AE75" s="2" t="str">
        <f t="shared" si="5"/>
        <v/>
      </c>
      <c r="AF75" s="2" t="str">
        <f t="shared" si="5"/>
        <v/>
      </c>
      <c r="AG75" s="2" t="str">
        <f t="shared" si="6"/>
        <v/>
      </c>
      <c r="AH75" s="2" t="str">
        <f t="shared" si="7"/>
        <v/>
      </c>
      <c r="AI75" s="2" t="str">
        <f>IF(AND($AK75&gt;1,$AK75&lt;5,入力シート!$P81&lt;&gt;""),入力シート!$P81,"")</f>
        <v/>
      </c>
      <c r="AJ75" s="2" t="str">
        <f>IF(AND($AI75=1,入力シート!$AH81&lt;&gt;""),入力シート!$AH81,入力シート!$AG81)</f>
        <v/>
      </c>
      <c r="AK75" s="2" t="str">
        <f>IF(AND($B75&lt;&gt;"",$D75=37,入力シート!$N81&lt;&gt;""),入力シート!$N81,"")</f>
        <v/>
      </c>
      <c r="AS75" s="2" t="str">
        <f>IF($AK75=1,入力シート!$O81,"")</f>
        <v/>
      </c>
      <c r="AV75" s="2" t="str">
        <f t="shared" si="8"/>
        <v/>
      </c>
    </row>
    <row r="76" spans="1:48">
      <c r="A76" s="2" t="str">
        <f>IF(AND($B76&lt;&gt;"",入力シート!$M82&lt;&gt;""),入力シート!$M82,"")</f>
        <v/>
      </c>
      <c r="B76" s="2" t="str">
        <f>IF(COUNTA(入力シート!$A82),入力シート!$A82,"")</f>
        <v/>
      </c>
      <c r="C76" s="2" t="str">
        <f>IF($B76="","",入力シート!$C82)</f>
        <v/>
      </c>
      <c r="D76" s="2" t="str">
        <f>IF($B76="","",入力シート!$E82)</f>
        <v/>
      </c>
      <c r="E76" s="2" t="str">
        <f>IF($B76="","",IF(入力シート!$F82=1,2,3))</f>
        <v/>
      </c>
      <c r="F76" s="2" t="str">
        <f>IF($B76="","",入力シート!$D82)</f>
        <v/>
      </c>
      <c r="G76" s="2" t="str">
        <f>IF(OR(B76="",入力シート!G82=""),"",入力シート!G82)</f>
        <v/>
      </c>
      <c r="J76" s="2" t="str">
        <f>IF(OR(B76="",入力シート!I82=""),"",入力シート!I82)</f>
        <v/>
      </c>
      <c r="K76" s="2" t="str">
        <f>IF(AND($B76&lt;&gt;"",入力シート!$B82&lt;&gt;""),入力シート!$B82,"")</f>
        <v/>
      </c>
      <c r="L76" s="2" t="str">
        <f>IF(AND($B76&lt;&gt;"",入力シート!$J82&lt;&gt;""),入力シート!$J82,"")</f>
        <v/>
      </c>
      <c r="M76" s="2" t="str">
        <f>IF(AND($B76&lt;&gt;"",$D76&lt;&gt;38,入力シート!$K82&lt;&gt;""),入力シート!$K82,"")</f>
        <v/>
      </c>
      <c r="N76" s="2" t="str">
        <f>IF(D76=34,入力シート!L82,"")</f>
        <v/>
      </c>
      <c r="O76" s="2" t="str">
        <f>IF(AND($B76&lt;&gt;"",$D76=37,入力シート!$Q82&lt;&gt;""),入力シート!$Q82,"")</f>
        <v/>
      </c>
      <c r="P76" s="2" t="str">
        <f>IF(AND($B76&lt;&gt;"",$D76=37,入力シート!$R82&lt;&gt;""),入力シート!$R82,"")</f>
        <v/>
      </c>
      <c r="Q76" s="2" t="str">
        <f>IF(AND($B76&lt;&gt;"",$D76=37,入力シート!$S82&lt;&gt;""),入力シート!$S82,"")</f>
        <v/>
      </c>
      <c r="R76" s="2" t="str">
        <f>IF(AND($B76&lt;&gt;"",$D76=37,入力シート!$T82&lt;&gt;""),入力シート!$T82,"")</f>
        <v/>
      </c>
      <c r="S76" s="2" t="str">
        <f>IF(AND($B76&lt;&gt;"",$D76=37,入力シート!$U82&lt;&gt;""),入力シート!$U82,"")</f>
        <v/>
      </c>
      <c r="T76" s="2" t="str">
        <f>IF(AND($B76&lt;&gt;"",$D76=37,入力シート!$V82&lt;&gt;""),入力シート!$V82,"")</f>
        <v/>
      </c>
      <c r="U76" s="2" t="str">
        <f>IF(AND($B76&lt;&gt;"",$D76=37,入力シート!$W82&lt;&gt;""),入力シート!$W82,"")</f>
        <v/>
      </c>
      <c r="V76" s="27" t="str">
        <f>IF(OR(AND(AK76=4,SUM(入力シート!Y82:Z82)&gt;0),AND(入力シート!Y82&lt;&gt;"",入力シート!AB82&lt;&gt;"",入力シート!AE82&lt;&gt;"")),入力シート!X82,"")</f>
        <v/>
      </c>
      <c r="W76" s="27" t="str">
        <f ca="1">IF(AND($B76&lt;&gt;"",$D76=37,入力シート!$AA82&lt;&gt;"",入力シート!Y82&lt;&gt;"",入力シート!AB82&lt;&gt;"",入力シート!AE82&lt;&gt;""),入力シート!$AA82,"")</f>
        <v/>
      </c>
      <c r="X76" s="27" t="str">
        <f ca="1">IF(AND($B76&lt;&gt;"",$D76=37,入力シート!$AD82&lt;&gt;"",入力シート!Y82&lt;&gt;"",入力シート!AB82&lt;&gt;"",入力シート!AE82&lt;&gt;""),入力シート!$AD82,"")</f>
        <v/>
      </c>
      <c r="Y76" s="27" t="str">
        <f>IF(OR(AND(AK76=4,SUM(入力シート!Y82:Z82)&gt;0),AND(入力シート!Y82&lt;&gt;"",入力シート!AB82&lt;&gt;"",入力シート!AE82&lt;&gt;"")),入力シート!Y82,"")</f>
        <v/>
      </c>
      <c r="Z76" s="27" t="str">
        <f>IF(AND($B76&lt;&gt;"",$D76=37,入力シート!Y82&lt;&gt;"",入力シート!$AB82&lt;&gt;"",入力シート!AE82&lt;&gt;""),入力シート!$AB82,"")</f>
        <v/>
      </c>
      <c r="AA76" s="27" t="str">
        <f>IF(AND($B76&lt;&gt;"",$D76=37,入力シート!Y82&lt;&gt;"",入力シート!AB82&lt;&gt;"",入力シート!$AE82&lt;&gt;""),入力シート!$AE82,"")</f>
        <v/>
      </c>
      <c r="AB76" s="27" t="str">
        <f>IF(OR(AND(AK76=4,SUM(入力シート!Y82:Z82)&gt;0),AND(入力シート!Z82&lt;&gt;"",入力シート!Y82&lt;&gt;"",入力シート!AB82&lt;&gt;"",入力シート!AE82&lt;&gt;"")),入力シート!Z82,"")</f>
        <v/>
      </c>
      <c r="AC76" s="27" t="str">
        <f>IF(AND($B76&lt;&gt;"",$D76=37,入力シート!$AC82&lt;&gt;"",入力シート!Y82&lt;&gt;"",入力シート!AB82&lt;&gt;"",入力シート!AE82&lt;&gt;""),入力シート!$AC82,"")</f>
        <v/>
      </c>
      <c r="AD76" s="27" t="str">
        <f>IF(AND($B76&lt;&gt;"",$D76=37,入力シート!$AF82&lt;&gt;"",入力シート!Y82&lt;&gt;"",入力シート!AB82&lt;&gt;"",入力シート!AE82&lt;&gt;""),入力シート!$AF82,"")</f>
        <v/>
      </c>
      <c r="AE76" s="2" t="str">
        <f t="shared" si="5"/>
        <v/>
      </c>
      <c r="AF76" s="2" t="str">
        <f t="shared" si="5"/>
        <v/>
      </c>
      <c r="AG76" s="2" t="str">
        <f t="shared" si="6"/>
        <v/>
      </c>
      <c r="AH76" s="2" t="str">
        <f t="shared" si="7"/>
        <v/>
      </c>
      <c r="AI76" s="2" t="str">
        <f>IF(AND($AK76&gt;1,$AK76&lt;5,入力シート!$P82&lt;&gt;""),入力シート!$P82,"")</f>
        <v/>
      </c>
      <c r="AJ76" s="2" t="str">
        <f>IF(AND($AI76=1,入力シート!$AH82&lt;&gt;""),入力シート!$AH82,入力シート!$AG82)</f>
        <v/>
      </c>
      <c r="AK76" s="2" t="str">
        <f>IF(AND($B76&lt;&gt;"",$D76=37,入力シート!$N82&lt;&gt;""),入力シート!$N82,"")</f>
        <v/>
      </c>
      <c r="AS76" s="2" t="str">
        <f>IF($AK76=1,入力シート!$O82,"")</f>
        <v/>
      </c>
      <c r="AV76" s="2" t="str">
        <f t="shared" si="8"/>
        <v/>
      </c>
    </row>
    <row r="77" spans="1:48">
      <c r="A77" s="2" t="str">
        <f>IF(AND($B77&lt;&gt;"",入力シート!$M83&lt;&gt;""),入力シート!$M83,"")</f>
        <v/>
      </c>
      <c r="B77" s="2" t="str">
        <f>IF(COUNTA(入力シート!$A83),入力シート!$A83,"")</f>
        <v/>
      </c>
      <c r="C77" s="2" t="str">
        <f>IF($B77="","",入力シート!$C83)</f>
        <v/>
      </c>
      <c r="D77" s="2" t="str">
        <f>IF($B77="","",入力シート!$E83)</f>
        <v/>
      </c>
      <c r="E77" s="2" t="str">
        <f>IF($B77="","",IF(入力シート!$F83=1,2,3))</f>
        <v/>
      </c>
      <c r="F77" s="2" t="str">
        <f>IF($B77="","",入力シート!$D83)</f>
        <v/>
      </c>
      <c r="G77" s="2" t="str">
        <f>IF(OR(B77="",入力シート!G83=""),"",入力シート!G83)</f>
        <v/>
      </c>
      <c r="J77" s="2" t="str">
        <f>IF(OR(B77="",入力シート!I83=""),"",入力シート!I83)</f>
        <v/>
      </c>
      <c r="K77" s="2" t="str">
        <f>IF(AND($B77&lt;&gt;"",入力シート!$B83&lt;&gt;""),入力シート!$B83,"")</f>
        <v/>
      </c>
      <c r="L77" s="2" t="str">
        <f>IF(AND($B77&lt;&gt;"",入力シート!$J83&lt;&gt;""),入力シート!$J83,"")</f>
        <v/>
      </c>
      <c r="M77" s="2" t="str">
        <f>IF(AND($B77&lt;&gt;"",$D77&lt;&gt;38,入力シート!$K83&lt;&gt;""),入力シート!$K83,"")</f>
        <v/>
      </c>
      <c r="N77" s="2" t="str">
        <f>IF(D77=34,入力シート!L83,"")</f>
        <v/>
      </c>
      <c r="O77" s="2" t="str">
        <f>IF(AND($B77&lt;&gt;"",$D77=37,入力シート!$Q83&lt;&gt;""),入力シート!$Q83,"")</f>
        <v/>
      </c>
      <c r="P77" s="2" t="str">
        <f>IF(AND($B77&lt;&gt;"",$D77=37,入力シート!$R83&lt;&gt;""),入力シート!$R83,"")</f>
        <v/>
      </c>
      <c r="Q77" s="2" t="str">
        <f>IF(AND($B77&lt;&gt;"",$D77=37,入力シート!$S83&lt;&gt;""),入力シート!$S83,"")</f>
        <v/>
      </c>
      <c r="R77" s="2" t="str">
        <f>IF(AND($B77&lt;&gt;"",$D77=37,入力シート!$T83&lt;&gt;""),入力シート!$T83,"")</f>
        <v/>
      </c>
      <c r="S77" s="2" t="str">
        <f>IF(AND($B77&lt;&gt;"",$D77=37,入力シート!$U83&lt;&gt;""),入力シート!$U83,"")</f>
        <v/>
      </c>
      <c r="T77" s="2" t="str">
        <f>IF(AND($B77&lt;&gt;"",$D77=37,入力シート!$V83&lt;&gt;""),入力シート!$V83,"")</f>
        <v/>
      </c>
      <c r="U77" s="2" t="str">
        <f>IF(AND($B77&lt;&gt;"",$D77=37,入力シート!$W83&lt;&gt;""),入力シート!$W83,"")</f>
        <v/>
      </c>
      <c r="V77" s="27" t="str">
        <f>IF(OR(AND(AK77=4,SUM(入力シート!Y83:Z83)&gt;0),AND(入力シート!Y83&lt;&gt;"",入力シート!AB83&lt;&gt;"",入力シート!AE83&lt;&gt;"")),入力シート!X83,"")</f>
        <v/>
      </c>
      <c r="W77" s="27" t="str">
        <f ca="1">IF(AND($B77&lt;&gt;"",$D77=37,入力シート!$AA83&lt;&gt;"",入力シート!Y83&lt;&gt;"",入力シート!AB83&lt;&gt;"",入力シート!AE83&lt;&gt;""),入力シート!$AA83,"")</f>
        <v/>
      </c>
      <c r="X77" s="27" t="str">
        <f ca="1">IF(AND($B77&lt;&gt;"",$D77=37,入力シート!$AD83&lt;&gt;"",入力シート!Y83&lt;&gt;"",入力シート!AB83&lt;&gt;"",入力シート!AE83&lt;&gt;""),入力シート!$AD83,"")</f>
        <v/>
      </c>
      <c r="Y77" s="27" t="str">
        <f>IF(OR(AND(AK77=4,SUM(入力シート!Y83:Z83)&gt;0),AND(入力シート!Y83&lt;&gt;"",入力シート!AB83&lt;&gt;"",入力シート!AE83&lt;&gt;"")),入力シート!Y83,"")</f>
        <v/>
      </c>
      <c r="Z77" s="27" t="str">
        <f>IF(AND($B77&lt;&gt;"",$D77=37,入力シート!Y83&lt;&gt;"",入力シート!$AB83&lt;&gt;"",入力シート!AE83&lt;&gt;""),入力シート!$AB83,"")</f>
        <v/>
      </c>
      <c r="AA77" s="27" t="str">
        <f>IF(AND($B77&lt;&gt;"",$D77=37,入力シート!Y83&lt;&gt;"",入力シート!AB83&lt;&gt;"",入力シート!$AE83&lt;&gt;""),入力シート!$AE83,"")</f>
        <v/>
      </c>
      <c r="AB77" s="27" t="str">
        <f>IF(OR(AND(AK77=4,SUM(入力シート!Y83:Z83)&gt;0),AND(入力シート!Z83&lt;&gt;"",入力シート!Y83&lt;&gt;"",入力シート!AB83&lt;&gt;"",入力シート!AE83&lt;&gt;"")),入力シート!Z83,"")</f>
        <v/>
      </c>
      <c r="AC77" s="27" t="str">
        <f>IF(AND($B77&lt;&gt;"",$D77=37,入力シート!$AC83&lt;&gt;"",入力シート!Y83&lt;&gt;"",入力シート!AB83&lt;&gt;"",入力シート!AE83&lt;&gt;""),入力シート!$AC83,"")</f>
        <v/>
      </c>
      <c r="AD77" s="27" t="str">
        <f>IF(AND($B77&lt;&gt;"",$D77=37,入力シート!$AF83&lt;&gt;"",入力シート!Y83&lt;&gt;"",入力シート!AB83&lt;&gt;"",入力シート!AE83&lt;&gt;""),入力シート!$AF83,"")</f>
        <v/>
      </c>
      <c r="AE77" s="2" t="str">
        <f t="shared" si="5"/>
        <v/>
      </c>
      <c r="AF77" s="2" t="str">
        <f t="shared" si="5"/>
        <v/>
      </c>
      <c r="AG77" s="2" t="str">
        <f t="shared" si="6"/>
        <v/>
      </c>
      <c r="AH77" s="2" t="str">
        <f t="shared" si="7"/>
        <v/>
      </c>
      <c r="AI77" s="2" t="str">
        <f>IF(AND($AK77&gt;1,$AK77&lt;5,入力シート!$P83&lt;&gt;""),入力シート!$P83,"")</f>
        <v/>
      </c>
      <c r="AJ77" s="2" t="str">
        <f>IF(AND($AI77=1,入力シート!$AH83&lt;&gt;""),入力シート!$AH83,入力シート!$AG83)</f>
        <v/>
      </c>
      <c r="AK77" s="2" t="str">
        <f>IF(AND($B77&lt;&gt;"",$D77=37,入力シート!$N83&lt;&gt;""),入力シート!$N83,"")</f>
        <v/>
      </c>
      <c r="AS77" s="2" t="str">
        <f>IF($AK77=1,入力シート!$O83,"")</f>
        <v/>
      </c>
      <c r="AV77" s="2" t="str">
        <f t="shared" si="8"/>
        <v/>
      </c>
    </row>
    <row r="78" spans="1:48">
      <c r="A78" s="2" t="str">
        <f>IF(AND($B78&lt;&gt;"",入力シート!$M84&lt;&gt;""),入力シート!$M84,"")</f>
        <v/>
      </c>
      <c r="B78" s="2" t="str">
        <f>IF(COUNTA(入力シート!$A84),入力シート!$A84,"")</f>
        <v/>
      </c>
      <c r="C78" s="2" t="str">
        <f>IF($B78="","",入力シート!$C84)</f>
        <v/>
      </c>
      <c r="D78" s="2" t="str">
        <f>IF($B78="","",入力シート!$E84)</f>
        <v/>
      </c>
      <c r="E78" s="2" t="str">
        <f>IF($B78="","",IF(入力シート!$F84=1,2,3))</f>
        <v/>
      </c>
      <c r="F78" s="2" t="str">
        <f>IF($B78="","",入力シート!$D84)</f>
        <v/>
      </c>
      <c r="G78" s="2" t="str">
        <f>IF(OR(B78="",入力シート!G84=""),"",入力シート!G84)</f>
        <v/>
      </c>
      <c r="J78" s="2" t="str">
        <f>IF(OR(B78="",入力シート!I84=""),"",入力シート!I84)</f>
        <v/>
      </c>
      <c r="K78" s="2" t="str">
        <f>IF(AND($B78&lt;&gt;"",入力シート!$B84&lt;&gt;""),入力シート!$B84,"")</f>
        <v/>
      </c>
      <c r="L78" s="2" t="str">
        <f>IF(AND($B78&lt;&gt;"",入力シート!$J84&lt;&gt;""),入力シート!$J84,"")</f>
        <v/>
      </c>
      <c r="M78" s="2" t="str">
        <f>IF(AND($B78&lt;&gt;"",$D78&lt;&gt;38,入力シート!$K84&lt;&gt;""),入力シート!$K84,"")</f>
        <v/>
      </c>
      <c r="N78" s="2" t="str">
        <f>IF(D78=34,入力シート!L84,"")</f>
        <v/>
      </c>
      <c r="O78" s="2" t="str">
        <f>IF(AND($B78&lt;&gt;"",$D78=37,入力シート!$Q84&lt;&gt;""),入力シート!$Q84,"")</f>
        <v/>
      </c>
      <c r="P78" s="2" t="str">
        <f>IF(AND($B78&lt;&gt;"",$D78=37,入力シート!$R84&lt;&gt;""),入力シート!$R84,"")</f>
        <v/>
      </c>
      <c r="Q78" s="2" t="str">
        <f>IF(AND($B78&lt;&gt;"",$D78=37,入力シート!$S84&lt;&gt;""),入力シート!$S84,"")</f>
        <v/>
      </c>
      <c r="R78" s="2" t="str">
        <f>IF(AND($B78&lt;&gt;"",$D78=37,入力シート!$T84&lt;&gt;""),入力シート!$T84,"")</f>
        <v/>
      </c>
      <c r="S78" s="2" t="str">
        <f>IF(AND($B78&lt;&gt;"",$D78=37,入力シート!$U84&lt;&gt;""),入力シート!$U84,"")</f>
        <v/>
      </c>
      <c r="T78" s="2" t="str">
        <f>IF(AND($B78&lt;&gt;"",$D78=37,入力シート!$V84&lt;&gt;""),入力シート!$V84,"")</f>
        <v/>
      </c>
      <c r="U78" s="2" t="str">
        <f>IF(AND($B78&lt;&gt;"",$D78=37,入力シート!$W84&lt;&gt;""),入力シート!$W84,"")</f>
        <v/>
      </c>
      <c r="V78" s="27" t="str">
        <f>IF(OR(AND(AK78=4,SUM(入力シート!Y84:Z84)&gt;0),AND(入力シート!Y84&lt;&gt;"",入力シート!AB84&lt;&gt;"",入力シート!AE84&lt;&gt;"")),入力シート!X84,"")</f>
        <v/>
      </c>
      <c r="W78" s="27" t="str">
        <f ca="1">IF(AND($B78&lt;&gt;"",$D78=37,入力シート!$AA84&lt;&gt;"",入力シート!Y84&lt;&gt;"",入力シート!AB84&lt;&gt;"",入力シート!AE84&lt;&gt;""),入力シート!$AA84,"")</f>
        <v/>
      </c>
      <c r="X78" s="27" t="str">
        <f ca="1">IF(AND($B78&lt;&gt;"",$D78=37,入力シート!$AD84&lt;&gt;"",入力シート!Y84&lt;&gt;"",入力シート!AB84&lt;&gt;"",入力シート!AE84&lt;&gt;""),入力シート!$AD84,"")</f>
        <v/>
      </c>
      <c r="Y78" s="27" t="str">
        <f>IF(OR(AND(AK78=4,SUM(入力シート!Y84:Z84)&gt;0),AND(入力シート!Y84&lt;&gt;"",入力シート!AB84&lt;&gt;"",入力シート!AE84&lt;&gt;"")),入力シート!Y84,"")</f>
        <v/>
      </c>
      <c r="Z78" s="27" t="str">
        <f>IF(AND($B78&lt;&gt;"",$D78=37,入力シート!Y84&lt;&gt;"",入力シート!$AB84&lt;&gt;"",入力シート!AE84&lt;&gt;""),入力シート!$AB84,"")</f>
        <v/>
      </c>
      <c r="AA78" s="27" t="str">
        <f>IF(AND($B78&lt;&gt;"",$D78=37,入力シート!Y84&lt;&gt;"",入力シート!AB84&lt;&gt;"",入力シート!$AE84&lt;&gt;""),入力シート!$AE84,"")</f>
        <v/>
      </c>
      <c r="AB78" s="27" t="str">
        <f>IF(OR(AND(AK78=4,SUM(入力シート!Y84:Z84)&gt;0),AND(入力シート!Z84&lt;&gt;"",入力シート!Y84&lt;&gt;"",入力シート!AB84&lt;&gt;"",入力シート!AE84&lt;&gt;"")),入力シート!Z84,"")</f>
        <v/>
      </c>
      <c r="AC78" s="27" t="str">
        <f>IF(AND($B78&lt;&gt;"",$D78=37,入力シート!$AC84&lt;&gt;"",入力シート!Y84&lt;&gt;"",入力シート!AB84&lt;&gt;"",入力シート!AE84&lt;&gt;""),入力シート!$AC84,"")</f>
        <v/>
      </c>
      <c r="AD78" s="27" t="str">
        <f>IF(AND($B78&lt;&gt;"",$D78=37,入力シート!$AF84&lt;&gt;"",入力シート!Y84&lt;&gt;"",入力シート!AB84&lt;&gt;"",入力シート!AE84&lt;&gt;""),入力シート!$AF84,"")</f>
        <v/>
      </c>
      <c r="AE78" s="2" t="str">
        <f t="shared" si="5"/>
        <v/>
      </c>
      <c r="AF78" s="2" t="str">
        <f t="shared" si="5"/>
        <v/>
      </c>
      <c r="AG78" s="2" t="str">
        <f t="shared" si="6"/>
        <v/>
      </c>
      <c r="AH78" s="2" t="str">
        <f t="shared" si="7"/>
        <v/>
      </c>
      <c r="AI78" s="2" t="str">
        <f>IF(AND($AK78&gt;1,$AK78&lt;5,入力シート!$P84&lt;&gt;""),入力シート!$P84,"")</f>
        <v/>
      </c>
      <c r="AJ78" s="2" t="str">
        <f>IF(AND($AI78=1,入力シート!$AH84&lt;&gt;""),入力シート!$AH84,入力シート!$AG84)</f>
        <v/>
      </c>
      <c r="AK78" s="2" t="str">
        <f>IF(AND($B78&lt;&gt;"",$D78=37,入力シート!$N84&lt;&gt;""),入力シート!$N84,"")</f>
        <v/>
      </c>
      <c r="AS78" s="2" t="str">
        <f>IF($AK78=1,入力シート!$O84,"")</f>
        <v/>
      </c>
      <c r="AV78" s="2" t="str">
        <f t="shared" si="8"/>
        <v/>
      </c>
    </row>
    <row r="79" spans="1:48">
      <c r="A79" s="2" t="str">
        <f>IF(AND($B79&lt;&gt;"",入力シート!$M85&lt;&gt;""),入力シート!$M85,"")</f>
        <v/>
      </c>
      <c r="B79" s="2" t="str">
        <f>IF(COUNTA(入力シート!$A85),入力シート!$A85,"")</f>
        <v/>
      </c>
      <c r="C79" s="2" t="str">
        <f>IF($B79="","",入力シート!$C85)</f>
        <v/>
      </c>
      <c r="D79" s="2" t="str">
        <f>IF($B79="","",入力シート!$E85)</f>
        <v/>
      </c>
      <c r="E79" s="2" t="str">
        <f>IF($B79="","",IF(入力シート!$F85=1,2,3))</f>
        <v/>
      </c>
      <c r="F79" s="2" t="str">
        <f>IF($B79="","",入力シート!$D85)</f>
        <v/>
      </c>
      <c r="G79" s="2" t="str">
        <f>IF(OR(B79="",入力シート!G85=""),"",入力シート!G85)</f>
        <v/>
      </c>
      <c r="J79" s="2" t="str">
        <f>IF(OR(B79="",入力シート!I85=""),"",入力シート!I85)</f>
        <v/>
      </c>
      <c r="K79" s="2" t="str">
        <f>IF(AND($B79&lt;&gt;"",入力シート!$B85&lt;&gt;""),入力シート!$B85,"")</f>
        <v/>
      </c>
      <c r="L79" s="2" t="str">
        <f>IF(AND($B79&lt;&gt;"",入力シート!$J85&lt;&gt;""),入力シート!$J85,"")</f>
        <v/>
      </c>
      <c r="M79" s="2" t="str">
        <f>IF(AND($B79&lt;&gt;"",$D79&lt;&gt;38,入力シート!$K85&lt;&gt;""),入力シート!$K85,"")</f>
        <v/>
      </c>
      <c r="N79" s="2" t="str">
        <f>IF(D79=34,入力シート!L85,"")</f>
        <v/>
      </c>
      <c r="O79" s="2" t="str">
        <f>IF(AND($B79&lt;&gt;"",$D79=37,入力シート!$Q85&lt;&gt;""),入力シート!$Q85,"")</f>
        <v/>
      </c>
      <c r="P79" s="2" t="str">
        <f>IF(AND($B79&lt;&gt;"",$D79=37,入力シート!$R85&lt;&gt;""),入力シート!$R85,"")</f>
        <v/>
      </c>
      <c r="Q79" s="2" t="str">
        <f>IF(AND($B79&lt;&gt;"",$D79=37,入力シート!$S85&lt;&gt;""),入力シート!$S85,"")</f>
        <v/>
      </c>
      <c r="R79" s="2" t="str">
        <f>IF(AND($B79&lt;&gt;"",$D79=37,入力シート!$T85&lt;&gt;""),入力シート!$T85,"")</f>
        <v/>
      </c>
      <c r="S79" s="2" t="str">
        <f>IF(AND($B79&lt;&gt;"",$D79=37,入力シート!$U85&lt;&gt;""),入力シート!$U85,"")</f>
        <v/>
      </c>
      <c r="T79" s="2" t="str">
        <f>IF(AND($B79&lt;&gt;"",$D79=37,入力シート!$V85&lt;&gt;""),入力シート!$V85,"")</f>
        <v/>
      </c>
      <c r="U79" s="2" t="str">
        <f>IF(AND($B79&lt;&gt;"",$D79=37,入力シート!$W85&lt;&gt;""),入力シート!$W85,"")</f>
        <v/>
      </c>
      <c r="V79" s="27" t="str">
        <f>IF(OR(AND(AK79=4,SUM(入力シート!Y85:Z85)&gt;0),AND(入力シート!Y85&lt;&gt;"",入力シート!AB85&lt;&gt;"",入力シート!AE85&lt;&gt;"")),入力シート!X85,"")</f>
        <v/>
      </c>
      <c r="W79" s="27" t="str">
        <f ca="1">IF(AND($B79&lt;&gt;"",$D79=37,入力シート!$AA85&lt;&gt;"",入力シート!Y85&lt;&gt;"",入力シート!AB85&lt;&gt;"",入力シート!AE85&lt;&gt;""),入力シート!$AA85,"")</f>
        <v/>
      </c>
      <c r="X79" s="27" t="str">
        <f ca="1">IF(AND($B79&lt;&gt;"",$D79=37,入力シート!$AD85&lt;&gt;"",入力シート!Y85&lt;&gt;"",入力シート!AB85&lt;&gt;"",入力シート!AE85&lt;&gt;""),入力シート!$AD85,"")</f>
        <v/>
      </c>
      <c r="Y79" s="27" t="str">
        <f>IF(OR(AND(AK79=4,SUM(入力シート!Y85:Z85)&gt;0),AND(入力シート!Y85&lt;&gt;"",入力シート!AB85&lt;&gt;"",入力シート!AE85&lt;&gt;"")),入力シート!Y85,"")</f>
        <v/>
      </c>
      <c r="Z79" s="27" t="str">
        <f>IF(AND($B79&lt;&gt;"",$D79=37,入力シート!Y85&lt;&gt;"",入力シート!$AB85&lt;&gt;"",入力シート!AE85&lt;&gt;""),入力シート!$AB85,"")</f>
        <v/>
      </c>
      <c r="AA79" s="27" t="str">
        <f>IF(AND($B79&lt;&gt;"",$D79=37,入力シート!Y85&lt;&gt;"",入力シート!AB85&lt;&gt;"",入力シート!$AE85&lt;&gt;""),入力シート!$AE85,"")</f>
        <v/>
      </c>
      <c r="AB79" s="27" t="str">
        <f>IF(OR(AND(AK79=4,SUM(入力シート!Y85:Z85)&gt;0),AND(入力シート!Z85&lt;&gt;"",入力シート!Y85&lt;&gt;"",入力シート!AB85&lt;&gt;"",入力シート!AE85&lt;&gt;"")),入力シート!Z85,"")</f>
        <v/>
      </c>
      <c r="AC79" s="27" t="str">
        <f>IF(AND($B79&lt;&gt;"",$D79=37,入力シート!$AC85&lt;&gt;"",入力シート!Y85&lt;&gt;"",入力シート!AB85&lt;&gt;"",入力シート!AE85&lt;&gt;""),入力シート!$AC85,"")</f>
        <v/>
      </c>
      <c r="AD79" s="27" t="str">
        <f>IF(AND($B79&lt;&gt;"",$D79=37,入力シート!$AF85&lt;&gt;"",入力シート!Y85&lt;&gt;"",入力シート!AB85&lt;&gt;"",入力シート!AE85&lt;&gt;""),入力シート!$AF85,"")</f>
        <v/>
      </c>
      <c r="AE79" s="2" t="str">
        <f t="shared" si="5"/>
        <v/>
      </c>
      <c r="AF79" s="2" t="str">
        <f t="shared" si="5"/>
        <v/>
      </c>
      <c r="AG79" s="2" t="str">
        <f t="shared" si="6"/>
        <v/>
      </c>
      <c r="AH79" s="2" t="str">
        <f t="shared" si="7"/>
        <v/>
      </c>
      <c r="AI79" s="2" t="str">
        <f>IF(AND($AK79&gt;1,$AK79&lt;5,入力シート!$P85&lt;&gt;""),入力シート!$P85,"")</f>
        <v/>
      </c>
      <c r="AJ79" s="2" t="str">
        <f>IF(AND($AI79=1,入力シート!$AH85&lt;&gt;""),入力シート!$AH85,入力シート!$AG85)</f>
        <v/>
      </c>
      <c r="AK79" s="2" t="str">
        <f>IF(AND($B79&lt;&gt;"",$D79=37,入力シート!$N85&lt;&gt;""),入力シート!$N85,"")</f>
        <v/>
      </c>
      <c r="AS79" s="2" t="str">
        <f>IF($AK79=1,入力シート!$O85,"")</f>
        <v/>
      </c>
      <c r="AV79" s="2" t="str">
        <f t="shared" si="8"/>
        <v/>
      </c>
    </row>
    <row r="80" spans="1:48">
      <c r="A80" s="2" t="str">
        <f>IF(AND($B80&lt;&gt;"",入力シート!$M86&lt;&gt;""),入力シート!$M86,"")</f>
        <v/>
      </c>
      <c r="B80" s="2" t="str">
        <f>IF(COUNTA(入力シート!$A86),入力シート!$A86,"")</f>
        <v/>
      </c>
      <c r="C80" s="2" t="str">
        <f>IF($B80="","",入力シート!$C86)</f>
        <v/>
      </c>
      <c r="D80" s="2" t="str">
        <f>IF($B80="","",入力シート!$E86)</f>
        <v/>
      </c>
      <c r="E80" s="2" t="str">
        <f>IF($B80="","",IF(入力シート!$F86=1,2,3))</f>
        <v/>
      </c>
      <c r="F80" s="2" t="str">
        <f>IF($B80="","",入力シート!$D86)</f>
        <v/>
      </c>
      <c r="G80" s="2" t="str">
        <f>IF(OR(B80="",入力シート!G86=""),"",入力シート!G86)</f>
        <v/>
      </c>
      <c r="J80" s="2" t="str">
        <f>IF(OR(B80="",入力シート!I86=""),"",入力シート!I86)</f>
        <v/>
      </c>
      <c r="K80" s="2" t="str">
        <f>IF(AND($B80&lt;&gt;"",入力シート!$B86&lt;&gt;""),入力シート!$B86,"")</f>
        <v/>
      </c>
      <c r="L80" s="2" t="str">
        <f>IF(AND($B80&lt;&gt;"",入力シート!$J86&lt;&gt;""),入力シート!$J86,"")</f>
        <v/>
      </c>
      <c r="M80" s="2" t="str">
        <f>IF(AND($B80&lt;&gt;"",$D80&lt;&gt;38,入力シート!$K86&lt;&gt;""),入力シート!$K86,"")</f>
        <v/>
      </c>
      <c r="N80" s="2" t="str">
        <f>IF(D80=34,入力シート!L86,"")</f>
        <v/>
      </c>
      <c r="O80" s="2" t="str">
        <f>IF(AND($B80&lt;&gt;"",$D80=37,入力シート!$Q86&lt;&gt;""),入力シート!$Q86,"")</f>
        <v/>
      </c>
      <c r="P80" s="2" t="str">
        <f>IF(AND($B80&lt;&gt;"",$D80=37,入力シート!$R86&lt;&gt;""),入力シート!$R86,"")</f>
        <v/>
      </c>
      <c r="Q80" s="2" t="str">
        <f>IF(AND($B80&lt;&gt;"",$D80=37,入力シート!$S86&lt;&gt;""),入力シート!$S86,"")</f>
        <v/>
      </c>
      <c r="R80" s="2" t="str">
        <f>IF(AND($B80&lt;&gt;"",$D80=37,入力シート!$T86&lt;&gt;""),入力シート!$T86,"")</f>
        <v/>
      </c>
      <c r="S80" s="2" t="str">
        <f>IF(AND($B80&lt;&gt;"",$D80=37,入力シート!$U86&lt;&gt;""),入力シート!$U86,"")</f>
        <v/>
      </c>
      <c r="T80" s="2" t="str">
        <f>IF(AND($B80&lt;&gt;"",$D80=37,入力シート!$V86&lt;&gt;""),入力シート!$V86,"")</f>
        <v/>
      </c>
      <c r="U80" s="2" t="str">
        <f>IF(AND($B80&lt;&gt;"",$D80=37,入力シート!$W86&lt;&gt;""),入力シート!$W86,"")</f>
        <v/>
      </c>
      <c r="V80" s="27" t="str">
        <f>IF(OR(AND(AK80=4,SUM(入力シート!Y86:Z86)&gt;0),AND(入力シート!Y86&lt;&gt;"",入力シート!AB86&lt;&gt;"",入力シート!AE86&lt;&gt;"")),入力シート!X86,"")</f>
        <v/>
      </c>
      <c r="W80" s="27" t="str">
        <f ca="1">IF(AND($B80&lt;&gt;"",$D80=37,入力シート!$AA86&lt;&gt;"",入力シート!Y86&lt;&gt;"",入力シート!AB86&lt;&gt;"",入力シート!AE86&lt;&gt;""),入力シート!$AA86,"")</f>
        <v/>
      </c>
      <c r="X80" s="27" t="str">
        <f ca="1">IF(AND($B80&lt;&gt;"",$D80=37,入力シート!$AD86&lt;&gt;"",入力シート!Y86&lt;&gt;"",入力シート!AB86&lt;&gt;"",入力シート!AE86&lt;&gt;""),入力シート!$AD86,"")</f>
        <v/>
      </c>
      <c r="Y80" s="27" t="str">
        <f>IF(OR(AND(AK80=4,SUM(入力シート!Y86:Z86)&gt;0),AND(入力シート!Y86&lt;&gt;"",入力シート!AB86&lt;&gt;"",入力シート!AE86&lt;&gt;"")),入力シート!Y86,"")</f>
        <v/>
      </c>
      <c r="Z80" s="27" t="str">
        <f>IF(AND($B80&lt;&gt;"",$D80=37,入力シート!Y86&lt;&gt;"",入力シート!$AB86&lt;&gt;"",入力シート!AE86&lt;&gt;""),入力シート!$AB86,"")</f>
        <v/>
      </c>
      <c r="AA80" s="27" t="str">
        <f>IF(AND($B80&lt;&gt;"",$D80=37,入力シート!Y86&lt;&gt;"",入力シート!AB86&lt;&gt;"",入力シート!$AE86&lt;&gt;""),入力シート!$AE86,"")</f>
        <v/>
      </c>
      <c r="AB80" s="27" t="str">
        <f>IF(OR(AND(AK80=4,SUM(入力シート!Y86:Z86)&gt;0),AND(入力シート!Z86&lt;&gt;"",入力シート!Y86&lt;&gt;"",入力シート!AB86&lt;&gt;"",入力シート!AE86&lt;&gt;"")),入力シート!Z86,"")</f>
        <v/>
      </c>
      <c r="AC80" s="27" t="str">
        <f>IF(AND($B80&lt;&gt;"",$D80=37,入力シート!$AC86&lt;&gt;"",入力シート!Y86&lt;&gt;"",入力シート!AB86&lt;&gt;"",入力シート!AE86&lt;&gt;""),入力シート!$AC86,"")</f>
        <v/>
      </c>
      <c r="AD80" s="27" t="str">
        <f>IF(AND($B80&lt;&gt;"",$D80=37,入力シート!$AF86&lt;&gt;"",入力シート!Y86&lt;&gt;"",入力シート!AB86&lt;&gt;"",入力シート!AE86&lt;&gt;""),入力シート!$AF86,"")</f>
        <v/>
      </c>
      <c r="AE80" s="2" t="str">
        <f t="shared" si="5"/>
        <v/>
      </c>
      <c r="AF80" s="2" t="str">
        <f t="shared" si="5"/>
        <v/>
      </c>
      <c r="AG80" s="2" t="str">
        <f t="shared" si="6"/>
        <v/>
      </c>
      <c r="AH80" s="2" t="str">
        <f t="shared" si="7"/>
        <v/>
      </c>
      <c r="AI80" s="2" t="str">
        <f>IF(AND($AK80&gt;1,$AK80&lt;5,入力シート!$P86&lt;&gt;""),入力シート!$P86,"")</f>
        <v/>
      </c>
      <c r="AJ80" s="2" t="str">
        <f>IF(AND($AI80=1,入力シート!$AH86&lt;&gt;""),入力シート!$AH86,入力シート!$AG86)</f>
        <v/>
      </c>
      <c r="AK80" s="2" t="str">
        <f>IF(AND($B80&lt;&gt;"",$D80=37,入力シート!$N86&lt;&gt;""),入力シート!$N86,"")</f>
        <v/>
      </c>
      <c r="AS80" s="2" t="str">
        <f>IF($AK80=1,入力シート!$O86,"")</f>
        <v/>
      </c>
      <c r="AV80" s="2" t="str">
        <f t="shared" si="8"/>
        <v/>
      </c>
    </row>
    <row r="81" spans="1:48">
      <c r="A81" s="2" t="str">
        <f>IF(AND($B81&lt;&gt;"",入力シート!$M87&lt;&gt;""),入力シート!$M87,"")</f>
        <v/>
      </c>
      <c r="B81" s="2" t="str">
        <f>IF(COUNTA(入力シート!$A87),入力シート!$A87,"")</f>
        <v/>
      </c>
      <c r="C81" s="2" t="str">
        <f>IF($B81="","",入力シート!$C87)</f>
        <v/>
      </c>
      <c r="D81" s="2" t="str">
        <f>IF($B81="","",入力シート!$E87)</f>
        <v/>
      </c>
      <c r="E81" s="2" t="str">
        <f>IF($B81="","",IF(入力シート!$F87=1,2,3))</f>
        <v/>
      </c>
      <c r="F81" s="2" t="str">
        <f>IF($B81="","",入力シート!$D87)</f>
        <v/>
      </c>
      <c r="G81" s="2" t="str">
        <f>IF(OR(B81="",入力シート!G87=""),"",入力シート!G87)</f>
        <v/>
      </c>
      <c r="J81" s="2" t="str">
        <f>IF(OR(B81="",入力シート!I87=""),"",入力シート!I87)</f>
        <v/>
      </c>
      <c r="K81" s="2" t="str">
        <f>IF(AND($B81&lt;&gt;"",入力シート!$B87&lt;&gt;""),入力シート!$B87,"")</f>
        <v/>
      </c>
      <c r="L81" s="2" t="str">
        <f>IF(AND($B81&lt;&gt;"",入力シート!$J87&lt;&gt;""),入力シート!$J87,"")</f>
        <v/>
      </c>
      <c r="M81" s="2" t="str">
        <f>IF(AND($B81&lt;&gt;"",$D81&lt;&gt;38,入力シート!$K87&lt;&gt;""),入力シート!$K87,"")</f>
        <v/>
      </c>
      <c r="N81" s="2" t="str">
        <f>IF(D81=34,入力シート!L87,"")</f>
        <v/>
      </c>
      <c r="O81" s="2" t="str">
        <f>IF(AND($B81&lt;&gt;"",$D81=37,入力シート!$Q87&lt;&gt;""),入力シート!$Q87,"")</f>
        <v/>
      </c>
      <c r="P81" s="2" t="str">
        <f>IF(AND($B81&lt;&gt;"",$D81=37,入力シート!$R87&lt;&gt;""),入力シート!$R87,"")</f>
        <v/>
      </c>
      <c r="Q81" s="2" t="str">
        <f>IF(AND($B81&lt;&gt;"",$D81=37,入力シート!$S87&lt;&gt;""),入力シート!$S87,"")</f>
        <v/>
      </c>
      <c r="R81" s="2" t="str">
        <f>IF(AND($B81&lt;&gt;"",$D81=37,入力シート!$T87&lt;&gt;""),入力シート!$T87,"")</f>
        <v/>
      </c>
      <c r="S81" s="2" t="str">
        <f>IF(AND($B81&lt;&gt;"",$D81=37,入力シート!$U87&lt;&gt;""),入力シート!$U87,"")</f>
        <v/>
      </c>
      <c r="T81" s="2" t="str">
        <f>IF(AND($B81&lt;&gt;"",$D81=37,入力シート!$V87&lt;&gt;""),入力シート!$V87,"")</f>
        <v/>
      </c>
      <c r="U81" s="2" t="str">
        <f>IF(AND($B81&lt;&gt;"",$D81=37,入力シート!$W87&lt;&gt;""),入力シート!$W87,"")</f>
        <v/>
      </c>
      <c r="V81" s="27" t="str">
        <f>IF(OR(AND(AK81=4,SUM(入力シート!Y87:Z87)&gt;0),AND(入力シート!Y87&lt;&gt;"",入力シート!AB87&lt;&gt;"",入力シート!AE87&lt;&gt;"")),入力シート!X87,"")</f>
        <v/>
      </c>
      <c r="W81" s="27" t="str">
        <f ca="1">IF(AND($B81&lt;&gt;"",$D81=37,入力シート!$AA87&lt;&gt;"",入力シート!Y87&lt;&gt;"",入力シート!AB87&lt;&gt;"",入力シート!AE87&lt;&gt;""),入力シート!$AA87,"")</f>
        <v/>
      </c>
      <c r="X81" s="27" t="str">
        <f ca="1">IF(AND($B81&lt;&gt;"",$D81=37,入力シート!$AD87&lt;&gt;"",入力シート!Y87&lt;&gt;"",入力シート!AB87&lt;&gt;"",入力シート!AE87&lt;&gt;""),入力シート!$AD87,"")</f>
        <v/>
      </c>
      <c r="Y81" s="27" t="str">
        <f>IF(OR(AND(AK81=4,SUM(入力シート!Y87:Z87)&gt;0),AND(入力シート!Y87&lt;&gt;"",入力シート!AB87&lt;&gt;"",入力シート!AE87&lt;&gt;"")),入力シート!Y87,"")</f>
        <v/>
      </c>
      <c r="Z81" s="27" t="str">
        <f>IF(AND($B81&lt;&gt;"",$D81=37,入力シート!Y87&lt;&gt;"",入力シート!$AB87&lt;&gt;"",入力シート!AE87&lt;&gt;""),入力シート!$AB87,"")</f>
        <v/>
      </c>
      <c r="AA81" s="27" t="str">
        <f>IF(AND($B81&lt;&gt;"",$D81=37,入力シート!Y87&lt;&gt;"",入力シート!AB87&lt;&gt;"",入力シート!$AE87&lt;&gt;""),入力シート!$AE87,"")</f>
        <v/>
      </c>
      <c r="AB81" s="27" t="str">
        <f>IF(OR(AND(AK81=4,SUM(入力シート!Y87:Z87)&gt;0),AND(入力シート!Z87&lt;&gt;"",入力シート!Y87&lt;&gt;"",入力シート!AB87&lt;&gt;"",入力シート!AE87&lt;&gt;"")),入力シート!Z87,"")</f>
        <v/>
      </c>
      <c r="AC81" s="27" t="str">
        <f>IF(AND($B81&lt;&gt;"",$D81=37,入力シート!$AC87&lt;&gt;"",入力シート!Y87&lt;&gt;"",入力シート!AB87&lt;&gt;"",入力シート!AE87&lt;&gt;""),入力シート!$AC87,"")</f>
        <v/>
      </c>
      <c r="AD81" s="27" t="str">
        <f>IF(AND($B81&lt;&gt;"",$D81=37,入力シート!$AF87&lt;&gt;"",入力シート!Y87&lt;&gt;"",入力シート!AB87&lt;&gt;"",入力シート!AE87&lt;&gt;""),入力シート!$AF87,"")</f>
        <v/>
      </c>
      <c r="AE81" s="2" t="str">
        <f t="shared" si="5"/>
        <v/>
      </c>
      <c r="AF81" s="2" t="str">
        <f t="shared" si="5"/>
        <v/>
      </c>
      <c r="AG81" s="2" t="str">
        <f t="shared" si="6"/>
        <v/>
      </c>
      <c r="AH81" s="2" t="str">
        <f t="shared" si="7"/>
        <v/>
      </c>
      <c r="AI81" s="2" t="str">
        <f>IF(AND($AK81&gt;1,$AK81&lt;5,入力シート!$P87&lt;&gt;""),入力シート!$P87,"")</f>
        <v/>
      </c>
      <c r="AJ81" s="2" t="str">
        <f>IF(AND($AI81=1,入力シート!$AH87&lt;&gt;""),入力シート!$AH87,入力シート!$AG87)</f>
        <v/>
      </c>
      <c r="AK81" s="2" t="str">
        <f>IF(AND($B81&lt;&gt;"",$D81=37,入力シート!$N87&lt;&gt;""),入力シート!$N87,"")</f>
        <v/>
      </c>
      <c r="AS81" s="2" t="str">
        <f>IF($AK81=1,入力シート!$O87,"")</f>
        <v/>
      </c>
      <c r="AV81" s="2" t="str">
        <f t="shared" si="8"/>
        <v/>
      </c>
    </row>
    <row r="82" spans="1:48">
      <c r="A82" s="2" t="str">
        <f>IF(AND($B82&lt;&gt;"",入力シート!$M88&lt;&gt;""),入力シート!$M88,"")</f>
        <v/>
      </c>
      <c r="B82" s="2" t="str">
        <f>IF(COUNTA(入力シート!$A88),入力シート!$A88,"")</f>
        <v/>
      </c>
      <c r="C82" s="2" t="str">
        <f>IF($B82="","",入力シート!$C88)</f>
        <v/>
      </c>
      <c r="D82" s="2" t="str">
        <f>IF($B82="","",入力シート!$E88)</f>
        <v/>
      </c>
      <c r="E82" s="2" t="str">
        <f>IF($B82="","",IF(入力シート!$F88=1,2,3))</f>
        <v/>
      </c>
      <c r="F82" s="2" t="str">
        <f>IF($B82="","",入力シート!$D88)</f>
        <v/>
      </c>
      <c r="G82" s="2" t="str">
        <f>IF(OR(B82="",入力シート!G88=""),"",入力シート!G88)</f>
        <v/>
      </c>
      <c r="J82" s="2" t="str">
        <f>IF(OR(B82="",入力シート!I88=""),"",入力シート!I88)</f>
        <v/>
      </c>
      <c r="K82" s="2" t="str">
        <f>IF(AND($B82&lt;&gt;"",入力シート!$B88&lt;&gt;""),入力シート!$B88,"")</f>
        <v/>
      </c>
      <c r="L82" s="2" t="str">
        <f>IF(AND($B82&lt;&gt;"",入力シート!$J88&lt;&gt;""),入力シート!$J88,"")</f>
        <v/>
      </c>
      <c r="M82" s="2" t="str">
        <f>IF(AND($B82&lt;&gt;"",$D82&lt;&gt;38,入力シート!$K88&lt;&gt;""),入力シート!$K88,"")</f>
        <v/>
      </c>
      <c r="N82" s="2" t="str">
        <f>IF(D82=34,入力シート!L88,"")</f>
        <v/>
      </c>
      <c r="O82" s="2" t="str">
        <f>IF(AND($B82&lt;&gt;"",$D82=37,入力シート!$Q88&lt;&gt;""),入力シート!$Q88,"")</f>
        <v/>
      </c>
      <c r="P82" s="2" t="str">
        <f>IF(AND($B82&lt;&gt;"",$D82=37,入力シート!$R88&lt;&gt;""),入力シート!$R88,"")</f>
        <v/>
      </c>
      <c r="Q82" s="2" t="str">
        <f>IF(AND($B82&lt;&gt;"",$D82=37,入力シート!$S88&lt;&gt;""),入力シート!$S88,"")</f>
        <v/>
      </c>
      <c r="R82" s="2" t="str">
        <f>IF(AND($B82&lt;&gt;"",$D82=37,入力シート!$T88&lt;&gt;""),入力シート!$T88,"")</f>
        <v/>
      </c>
      <c r="S82" s="2" t="str">
        <f>IF(AND($B82&lt;&gt;"",$D82=37,入力シート!$U88&lt;&gt;""),入力シート!$U88,"")</f>
        <v/>
      </c>
      <c r="T82" s="2" t="str">
        <f>IF(AND($B82&lt;&gt;"",$D82=37,入力シート!$V88&lt;&gt;""),入力シート!$V88,"")</f>
        <v/>
      </c>
      <c r="U82" s="2" t="str">
        <f>IF(AND($B82&lt;&gt;"",$D82=37,入力シート!$W88&lt;&gt;""),入力シート!$W88,"")</f>
        <v/>
      </c>
      <c r="V82" s="27" t="str">
        <f>IF(OR(AND(AK82=4,SUM(入力シート!Y88:Z88)&gt;0),AND(入力シート!Y88&lt;&gt;"",入力シート!AB88&lt;&gt;"",入力シート!AE88&lt;&gt;"")),入力シート!X88,"")</f>
        <v/>
      </c>
      <c r="W82" s="27" t="str">
        <f ca="1">IF(AND($B82&lt;&gt;"",$D82=37,入力シート!$AA88&lt;&gt;"",入力シート!Y88&lt;&gt;"",入力シート!AB88&lt;&gt;"",入力シート!AE88&lt;&gt;""),入力シート!$AA88,"")</f>
        <v/>
      </c>
      <c r="X82" s="27" t="str">
        <f ca="1">IF(AND($B82&lt;&gt;"",$D82=37,入力シート!$AD88&lt;&gt;"",入力シート!Y88&lt;&gt;"",入力シート!AB88&lt;&gt;"",入力シート!AE88&lt;&gt;""),入力シート!$AD88,"")</f>
        <v/>
      </c>
      <c r="Y82" s="27" t="str">
        <f>IF(OR(AND(AK82=4,SUM(入力シート!Y88:Z88)&gt;0),AND(入力シート!Y88&lt;&gt;"",入力シート!AB88&lt;&gt;"",入力シート!AE88&lt;&gt;"")),入力シート!Y88,"")</f>
        <v/>
      </c>
      <c r="Z82" s="27" t="str">
        <f>IF(AND($B82&lt;&gt;"",$D82=37,入力シート!Y88&lt;&gt;"",入力シート!$AB88&lt;&gt;"",入力シート!AE88&lt;&gt;""),入力シート!$AB88,"")</f>
        <v/>
      </c>
      <c r="AA82" s="27" t="str">
        <f>IF(AND($B82&lt;&gt;"",$D82=37,入力シート!Y88&lt;&gt;"",入力シート!AB88&lt;&gt;"",入力シート!$AE88&lt;&gt;""),入力シート!$AE88,"")</f>
        <v/>
      </c>
      <c r="AB82" s="27" t="str">
        <f>IF(OR(AND(AK82=4,SUM(入力シート!Y88:Z88)&gt;0),AND(入力シート!Z88&lt;&gt;"",入力シート!Y88&lt;&gt;"",入力シート!AB88&lt;&gt;"",入力シート!AE88&lt;&gt;"")),入力シート!Z88,"")</f>
        <v/>
      </c>
      <c r="AC82" s="27" t="str">
        <f>IF(AND($B82&lt;&gt;"",$D82=37,入力シート!$AC88&lt;&gt;"",入力シート!Y88&lt;&gt;"",入力シート!AB88&lt;&gt;"",入力シート!AE88&lt;&gt;""),入力シート!$AC88,"")</f>
        <v/>
      </c>
      <c r="AD82" s="27" t="str">
        <f>IF(AND($B82&lt;&gt;"",$D82=37,入力シート!$AF88&lt;&gt;"",入力シート!Y88&lt;&gt;"",入力シート!AB88&lt;&gt;"",入力シート!AE88&lt;&gt;""),入力シート!$AF88,"")</f>
        <v/>
      </c>
      <c r="AE82" s="2" t="str">
        <f t="shared" si="5"/>
        <v/>
      </c>
      <c r="AF82" s="2" t="str">
        <f t="shared" si="5"/>
        <v/>
      </c>
      <c r="AG82" s="2" t="str">
        <f t="shared" si="6"/>
        <v/>
      </c>
      <c r="AH82" s="2" t="str">
        <f t="shared" si="7"/>
        <v/>
      </c>
      <c r="AI82" s="2" t="str">
        <f>IF(AND($AK82&gt;1,$AK82&lt;5,入力シート!$P88&lt;&gt;""),入力シート!$P88,"")</f>
        <v/>
      </c>
      <c r="AJ82" s="2" t="str">
        <f>IF(AND($AI82=1,入力シート!$AH88&lt;&gt;""),入力シート!$AH88,入力シート!$AG88)</f>
        <v/>
      </c>
      <c r="AK82" s="2" t="str">
        <f>IF(AND($B82&lt;&gt;"",$D82=37,入力シート!$N88&lt;&gt;""),入力シート!$N88,"")</f>
        <v/>
      </c>
      <c r="AS82" s="2" t="str">
        <f>IF($AK82=1,入力シート!$O88,"")</f>
        <v/>
      </c>
      <c r="AV82" s="2" t="str">
        <f t="shared" si="8"/>
        <v/>
      </c>
    </row>
    <row r="83" spans="1:48">
      <c r="A83" s="2" t="str">
        <f>IF(AND($B83&lt;&gt;"",入力シート!$M89&lt;&gt;""),入力シート!$M89,"")</f>
        <v/>
      </c>
      <c r="B83" s="2" t="str">
        <f>IF(COUNTA(入力シート!$A89),入力シート!$A89,"")</f>
        <v/>
      </c>
      <c r="C83" s="2" t="str">
        <f>IF($B83="","",入力シート!$C89)</f>
        <v/>
      </c>
      <c r="D83" s="2" t="str">
        <f>IF($B83="","",入力シート!$E89)</f>
        <v/>
      </c>
      <c r="E83" s="2" t="str">
        <f>IF($B83="","",IF(入力シート!$F89=1,2,3))</f>
        <v/>
      </c>
      <c r="F83" s="2" t="str">
        <f>IF($B83="","",入力シート!$D89)</f>
        <v/>
      </c>
      <c r="G83" s="2" t="str">
        <f>IF(OR(B83="",入力シート!G89=""),"",入力シート!G89)</f>
        <v/>
      </c>
      <c r="J83" s="2" t="str">
        <f>IF(OR(B83="",入力シート!I89=""),"",入力シート!I89)</f>
        <v/>
      </c>
      <c r="K83" s="2" t="str">
        <f>IF(AND($B83&lt;&gt;"",入力シート!$B89&lt;&gt;""),入力シート!$B89,"")</f>
        <v/>
      </c>
      <c r="L83" s="2" t="str">
        <f>IF(AND($B83&lt;&gt;"",入力シート!$J89&lt;&gt;""),入力シート!$J89,"")</f>
        <v/>
      </c>
      <c r="M83" s="2" t="str">
        <f>IF(AND($B83&lt;&gt;"",$D83&lt;&gt;38,入力シート!$K89&lt;&gt;""),入力シート!$K89,"")</f>
        <v/>
      </c>
      <c r="N83" s="2" t="str">
        <f>IF(D83=34,入力シート!L89,"")</f>
        <v/>
      </c>
      <c r="O83" s="2" t="str">
        <f>IF(AND($B83&lt;&gt;"",$D83=37,入力シート!$Q89&lt;&gt;""),入力シート!$Q89,"")</f>
        <v/>
      </c>
      <c r="P83" s="2" t="str">
        <f>IF(AND($B83&lt;&gt;"",$D83=37,入力シート!$R89&lt;&gt;""),入力シート!$R89,"")</f>
        <v/>
      </c>
      <c r="Q83" s="2" t="str">
        <f>IF(AND($B83&lt;&gt;"",$D83=37,入力シート!$S89&lt;&gt;""),入力シート!$S89,"")</f>
        <v/>
      </c>
      <c r="R83" s="2" t="str">
        <f>IF(AND($B83&lt;&gt;"",$D83=37,入力シート!$T89&lt;&gt;""),入力シート!$T89,"")</f>
        <v/>
      </c>
      <c r="S83" s="2" t="str">
        <f>IF(AND($B83&lt;&gt;"",$D83=37,入力シート!$U89&lt;&gt;""),入力シート!$U89,"")</f>
        <v/>
      </c>
      <c r="T83" s="2" t="str">
        <f>IF(AND($B83&lt;&gt;"",$D83=37,入力シート!$V89&lt;&gt;""),入力シート!$V89,"")</f>
        <v/>
      </c>
      <c r="U83" s="2" t="str">
        <f>IF(AND($B83&lt;&gt;"",$D83=37,入力シート!$W89&lt;&gt;""),入力シート!$W89,"")</f>
        <v/>
      </c>
      <c r="V83" s="27" t="str">
        <f>IF(OR(AND(AK83=4,SUM(入力シート!Y89:Z89)&gt;0),AND(入力シート!Y89&lt;&gt;"",入力シート!AB89&lt;&gt;"",入力シート!AE89&lt;&gt;"")),入力シート!X89,"")</f>
        <v/>
      </c>
      <c r="W83" s="27" t="str">
        <f ca="1">IF(AND($B83&lt;&gt;"",$D83=37,入力シート!$AA89&lt;&gt;"",入力シート!Y89&lt;&gt;"",入力シート!AB89&lt;&gt;"",入力シート!AE89&lt;&gt;""),入力シート!$AA89,"")</f>
        <v/>
      </c>
      <c r="X83" s="27" t="str">
        <f ca="1">IF(AND($B83&lt;&gt;"",$D83=37,入力シート!$AD89&lt;&gt;"",入力シート!Y89&lt;&gt;"",入力シート!AB89&lt;&gt;"",入力シート!AE89&lt;&gt;""),入力シート!$AD89,"")</f>
        <v/>
      </c>
      <c r="Y83" s="27" t="str">
        <f>IF(OR(AND(AK83=4,SUM(入力シート!Y89:Z89)&gt;0),AND(入力シート!Y89&lt;&gt;"",入力シート!AB89&lt;&gt;"",入力シート!AE89&lt;&gt;"")),入力シート!Y89,"")</f>
        <v/>
      </c>
      <c r="Z83" s="27" t="str">
        <f>IF(AND($B83&lt;&gt;"",$D83=37,入力シート!Y89&lt;&gt;"",入力シート!$AB89&lt;&gt;"",入力シート!AE89&lt;&gt;""),入力シート!$AB89,"")</f>
        <v/>
      </c>
      <c r="AA83" s="27" t="str">
        <f>IF(AND($B83&lt;&gt;"",$D83=37,入力シート!Y89&lt;&gt;"",入力シート!AB89&lt;&gt;"",入力シート!$AE89&lt;&gt;""),入力シート!$AE89,"")</f>
        <v/>
      </c>
      <c r="AB83" s="27" t="str">
        <f>IF(OR(AND(AK83=4,SUM(入力シート!Y89:Z89)&gt;0),AND(入力シート!Z89&lt;&gt;"",入力シート!Y89&lt;&gt;"",入力シート!AB89&lt;&gt;"",入力シート!AE89&lt;&gt;"")),入力シート!Z89,"")</f>
        <v/>
      </c>
      <c r="AC83" s="27" t="str">
        <f>IF(AND($B83&lt;&gt;"",$D83=37,入力シート!$AC89&lt;&gt;"",入力シート!Y89&lt;&gt;"",入力シート!AB89&lt;&gt;"",入力シート!AE89&lt;&gt;""),入力シート!$AC89,"")</f>
        <v/>
      </c>
      <c r="AD83" s="27" t="str">
        <f>IF(AND($B83&lt;&gt;"",$D83=37,入力シート!$AF89&lt;&gt;"",入力シート!Y89&lt;&gt;"",入力シート!AB89&lt;&gt;"",入力シート!AE89&lt;&gt;""),入力シート!$AF89,"")</f>
        <v/>
      </c>
      <c r="AE83" s="2" t="str">
        <f t="shared" si="5"/>
        <v/>
      </c>
      <c r="AF83" s="2" t="str">
        <f t="shared" si="5"/>
        <v/>
      </c>
      <c r="AG83" s="2" t="str">
        <f t="shared" si="6"/>
        <v/>
      </c>
      <c r="AH83" s="2" t="str">
        <f t="shared" si="7"/>
        <v/>
      </c>
      <c r="AI83" s="2" t="str">
        <f>IF(AND($AK83&gt;1,$AK83&lt;5,入力シート!$P89&lt;&gt;""),入力シート!$P89,"")</f>
        <v/>
      </c>
      <c r="AJ83" s="2" t="str">
        <f>IF(AND($AI83=1,入力シート!$AH89&lt;&gt;""),入力シート!$AH89,入力シート!$AG89)</f>
        <v/>
      </c>
      <c r="AK83" s="2" t="str">
        <f>IF(AND($B83&lt;&gt;"",$D83=37,入力シート!$N89&lt;&gt;""),入力シート!$N89,"")</f>
        <v/>
      </c>
      <c r="AS83" s="2" t="str">
        <f>IF($AK83=1,入力シート!$O89,"")</f>
        <v/>
      </c>
      <c r="AV83" s="2" t="str">
        <f t="shared" si="8"/>
        <v/>
      </c>
    </row>
    <row r="84" spans="1:48">
      <c r="A84" s="2" t="str">
        <f>IF(AND($B84&lt;&gt;"",入力シート!$M90&lt;&gt;""),入力シート!$M90,"")</f>
        <v/>
      </c>
      <c r="B84" s="2" t="str">
        <f>IF(COUNTA(入力シート!$A90),入力シート!$A90,"")</f>
        <v/>
      </c>
      <c r="C84" s="2" t="str">
        <f>IF($B84="","",入力シート!$C90)</f>
        <v/>
      </c>
      <c r="D84" s="2" t="str">
        <f>IF($B84="","",入力シート!$E90)</f>
        <v/>
      </c>
      <c r="E84" s="2" t="str">
        <f>IF($B84="","",IF(入力シート!$F90=1,2,3))</f>
        <v/>
      </c>
      <c r="F84" s="2" t="str">
        <f>IF($B84="","",入力シート!$D90)</f>
        <v/>
      </c>
      <c r="G84" s="2" t="str">
        <f>IF(OR(B84="",入力シート!G90=""),"",入力シート!G90)</f>
        <v/>
      </c>
      <c r="J84" s="2" t="str">
        <f>IF(OR(B84="",入力シート!I90=""),"",入力シート!I90)</f>
        <v/>
      </c>
      <c r="K84" s="2" t="str">
        <f>IF(AND($B84&lt;&gt;"",入力シート!$B90&lt;&gt;""),入力シート!$B90,"")</f>
        <v/>
      </c>
      <c r="L84" s="2" t="str">
        <f>IF(AND($B84&lt;&gt;"",入力シート!$J90&lt;&gt;""),入力シート!$J90,"")</f>
        <v/>
      </c>
      <c r="M84" s="2" t="str">
        <f>IF(AND($B84&lt;&gt;"",$D84&lt;&gt;38,入力シート!$K90&lt;&gt;""),入力シート!$K90,"")</f>
        <v/>
      </c>
      <c r="N84" s="2" t="str">
        <f>IF(D84=34,入力シート!L90,"")</f>
        <v/>
      </c>
      <c r="O84" s="2" t="str">
        <f>IF(AND($B84&lt;&gt;"",$D84=37,入力シート!$Q90&lt;&gt;""),入力シート!$Q90,"")</f>
        <v/>
      </c>
      <c r="P84" s="2" t="str">
        <f>IF(AND($B84&lt;&gt;"",$D84=37,入力シート!$R90&lt;&gt;""),入力シート!$R90,"")</f>
        <v/>
      </c>
      <c r="Q84" s="2" t="str">
        <f>IF(AND($B84&lt;&gt;"",$D84=37,入力シート!$S90&lt;&gt;""),入力シート!$S90,"")</f>
        <v/>
      </c>
      <c r="R84" s="2" t="str">
        <f>IF(AND($B84&lt;&gt;"",$D84=37,入力シート!$T90&lt;&gt;""),入力シート!$T90,"")</f>
        <v/>
      </c>
      <c r="S84" s="2" t="str">
        <f>IF(AND($B84&lt;&gt;"",$D84=37,入力シート!$U90&lt;&gt;""),入力シート!$U90,"")</f>
        <v/>
      </c>
      <c r="T84" s="2" t="str">
        <f>IF(AND($B84&lt;&gt;"",$D84=37,入力シート!$V90&lt;&gt;""),入力シート!$V90,"")</f>
        <v/>
      </c>
      <c r="U84" s="2" t="str">
        <f>IF(AND($B84&lt;&gt;"",$D84=37,入力シート!$W90&lt;&gt;""),入力シート!$W90,"")</f>
        <v/>
      </c>
      <c r="V84" s="27" t="str">
        <f>IF(OR(AND(AK84=4,SUM(入力シート!Y90:Z90)&gt;0),AND(入力シート!Y90&lt;&gt;"",入力シート!AB90&lt;&gt;"",入力シート!AE90&lt;&gt;"")),入力シート!X90,"")</f>
        <v/>
      </c>
      <c r="W84" s="27" t="str">
        <f ca="1">IF(AND($B84&lt;&gt;"",$D84=37,入力シート!$AA90&lt;&gt;"",入力シート!Y90&lt;&gt;"",入力シート!AB90&lt;&gt;"",入力シート!AE90&lt;&gt;""),入力シート!$AA90,"")</f>
        <v/>
      </c>
      <c r="X84" s="27" t="str">
        <f ca="1">IF(AND($B84&lt;&gt;"",$D84=37,入力シート!$AD90&lt;&gt;"",入力シート!Y90&lt;&gt;"",入力シート!AB90&lt;&gt;"",入力シート!AE90&lt;&gt;""),入力シート!$AD90,"")</f>
        <v/>
      </c>
      <c r="Y84" s="27" t="str">
        <f>IF(OR(AND(AK84=4,SUM(入力シート!Y90:Z90)&gt;0),AND(入力シート!Y90&lt;&gt;"",入力シート!AB90&lt;&gt;"",入力シート!AE90&lt;&gt;"")),入力シート!Y90,"")</f>
        <v/>
      </c>
      <c r="Z84" s="27" t="str">
        <f>IF(AND($B84&lt;&gt;"",$D84=37,入力シート!Y90&lt;&gt;"",入力シート!$AB90&lt;&gt;"",入力シート!AE90&lt;&gt;""),入力シート!$AB90,"")</f>
        <v/>
      </c>
      <c r="AA84" s="27" t="str">
        <f>IF(AND($B84&lt;&gt;"",$D84=37,入力シート!Y90&lt;&gt;"",入力シート!AB90&lt;&gt;"",入力シート!$AE90&lt;&gt;""),入力シート!$AE90,"")</f>
        <v/>
      </c>
      <c r="AB84" s="27" t="str">
        <f>IF(OR(AND(AK84=4,SUM(入力シート!Y90:Z90)&gt;0),AND(入力シート!Z90&lt;&gt;"",入力シート!Y90&lt;&gt;"",入力シート!AB90&lt;&gt;"",入力シート!AE90&lt;&gt;"")),入力シート!Z90,"")</f>
        <v/>
      </c>
      <c r="AC84" s="27" t="str">
        <f>IF(AND($B84&lt;&gt;"",$D84=37,入力シート!$AC90&lt;&gt;"",入力シート!Y90&lt;&gt;"",入力シート!AB90&lt;&gt;"",入力シート!AE90&lt;&gt;""),入力シート!$AC90,"")</f>
        <v/>
      </c>
      <c r="AD84" s="27" t="str">
        <f>IF(AND($B84&lt;&gt;"",$D84=37,入力シート!$AF90&lt;&gt;"",入力シート!Y90&lt;&gt;"",入力シート!AB90&lt;&gt;"",入力シート!AE90&lt;&gt;""),入力シート!$AF90,"")</f>
        <v/>
      </c>
      <c r="AE84" s="2" t="str">
        <f t="shared" si="5"/>
        <v/>
      </c>
      <c r="AF84" s="2" t="str">
        <f t="shared" si="5"/>
        <v/>
      </c>
      <c r="AG84" s="2" t="str">
        <f t="shared" si="6"/>
        <v/>
      </c>
      <c r="AH84" s="2" t="str">
        <f t="shared" si="7"/>
        <v/>
      </c>
      <c r="AI84" s="2" t="str">
        <f>IF(AND($AK84&gt;1,$AK84&lt;5,入力シート!$P90&lt;&gt;""),入力シート!$P90,"")</f>
        <v/>
      </c>
      <c r="AJ84" s="2" t="str">
        <f>IF(AND($AI84=1,入力シート!$AH90&lt;&gt;""),入力シート!$AH90,入力シート!$AG90)</f>
        <v/>
      </c>
      <c r="AK84" s="2" t="str">
        <f>IF(AND($B84&lt;&gt;"",$D84=37,入力シート!$N90&lt;&gt;""),入力シート!$N90,"")</f>
        <v/>
      </c>
      <c r="AS84" s="2" t="str">
        <f>IF($AK84=1,入力シート!$O90,"")</f>
        <v/>
      </c>
      <c r="AV84" s="2" t="str">
        <f t="shared" si="8"/>
        <v/>
      </c>
    </row>
    <row r="85" spans="1:48">
      <c r="A85" s="2" t="str">
        <f>IF(AND($B85&lt;&gt;"",入力シート!$M91&lt;&gt;""),入力シート!$M91,"")</f>
        <v/>
      </c>
      <c r="B85" s="2" t="str">
        <f>IF(COUNTA(入力シート!$A91),入力シート!$A91,"")</f>
        <v/>
      </c>
      <c r="C85" s="2" t="str">
        <f>IF($B85="","",入力シート!$C91)</f>
        <v/>
      </c>
      <c r="D85" s="2" t="str">
        <f>IF($B85="","",入力シート!$E91)</f>
        <v/>
      </c>
      <c r="E85" s="2" t="str">
        <f>IF($B85="","",IF(入力シート!$F91=1,2,3))</f>
        <v/>
      </c>
      <c r="F85" s="2" t="str">
        <f>IF($B85="","",入力シート!$D91)</f>
        <v/>
      </c>
      <c r="G85" s="2" t="str">
        <f>IF(OR(B85="",入力シート!G91=""),"",入力シート!G91)</f>
        <v/>
      </c>
      <c r="J85" s="2" t="str">
        <f>IF(OR(B85="",入力シート!I91=""),"",入力シート!I91)</f>
        <v/>
      </c>
      <c r="K85" s="2" t="str">
        <f>IF(AND($B85&lt;&gt;"",入力シート!$B91&lt;&gt;""),入力シート!$B91,"")</f>
        <v/>
      </c>
      <c r="L85" s="2" t="str">
        <f>IF(AND($B85&lt;&gt;"",入力シート!$J91&lt;&gt;""),入力シート!$J91,"")</f>
        <v/>
      </c>
      <c r="M85" s="2" t="str">
        <f>IF(AND($B85&lt;&gt;"",$D85&lt;&gt;38,入力シート!$K91&lt;&gt;""),入力シート!$K91,"")</f>
        <v/>
      </c>
      <c r="N85" s="2" t="str">
        <f>IF(D85=34,入力シート!L91,"")</f>
        <v/>
      </c>
      <c r="O85" s="2" t="str">
        <f>IF(AND($B85&lt;&gt;"",$D85=37,入力シート!$Q91&lt;&gt;""),入力シート!$Q91,"")</f>
        <v/>
      </c>
      <c r="P85" s="2" t="str">
        <f>IF(AND($B85&lt;&gt;"",$D85=37,入力シート!$R91&lt;&gt;""),入力シート!$R91,"")</f>
        <v/>
      </c>
      <c r="Q85" s="2" t="str">
        <f>IF(AND($B85&lt;&gt;"",$D85=37,入力シート!$S91&lt;&gt;""),入力シート!$S91,"")</f>
        <v/>
      </c>
      <c r="R85" s="2" t="str">
        <f>IF(AND($B85&lt;&gt;"",$D85=37,入力シート!$T91&lt;&gt;""),入力シート!$T91,"")</f>
        <v/>
      </c>
      <c r="S85" s="2" t="str">
        <f>IF(AND($B85&lt;&gt;"",$D85=37,入力シート!$U91&lt;&gt;""),入力シート!$U91,"")</f>
        <v/>
      </c>
      <c r="T85" s="2" t="str">
        <f>IF(AND($B85&lt;&gt;"",$D85=37,入力シート!$V91&lt;&gt;""),入力シート!$V91,"")</f>
        <v/>
      </c>
      <c r="U85" s="2" t="str">
        <f>IF(AND($B85&lt;&gt;"",$D85=37,入力シート!$W91&lt;&gt;""),入力シート!$W91,"")</f>
        <v/>
      </c>
      <c r="V85" s="27" t="str">
        <f>IF(OR(AND(AK85=4,SUM(入力シート!Y91:Z91)&gt;0),AND(入力シート!Y91&lt;&gt;"",入力シート!AB91&lt;&gt;"",入力シート!AE91&lt;&gt;"")),入力シート!X91,"")</f>
        <v/>
      </c>
      <c r="W85" s="27" t="str">
        <f ca="1">IF(AND($B85&lt;&gt;"",$D85=37,入力シート!$AA91&lt;&gt;"",入力シート!Y91&lt;&gt;"",入力シート!AB91&lt;&gt;"",入力シート!AE91&lt;&gt;""),入力シート!$AA91,"")</f>
        <v/>
      </c>
      <c r="X85" s="27" t="str">
        <f ca="1">IF(AND($B85&lt;&gt;"",$D85=37,入力シート!$AD91&lt;&gt;"",入力シート!Y91&lt;&gt;"",入力シート!AB91&lt;&gt;"",入力シート!AE91&lt;&gt;""),入力シート!$AD91,"")</f>
        <v/>
      </c>
      <c r="Y85" s="27" t="str">
        <f>IF(OR(AND(AK85=4,SUM(入力シート!Y91:Z91)&gt;0),AND(入力シート!Y91&lt;&gt;"",入力シート!AB91&lt;&gt;"",入力シート!AE91&lt;&gt;"")),入力シート!Y91,"")</f>
        <v/>
      </c>
      <c r="Z85" s="27" t="str">
        <f>IF(AND($B85&lt;&gt;"",$D85=37,入力シート!Y91&lt;&gt;"",入力シート!$AB91&lt;&gt;"",入力シート!AE91&lt;&gt;""),入力シート!$AB91,"")</f>
        <v/>
      </c>
      <c r="AA85" s="27" t="str">
        <f>IF(AND($B85&lt;&gt;"",$D85=37,入力シート!Y91&lt;&gt;"",入力シート!AB91&lt;&gt;"",入力シート!$AE91&lt;&gt;""),入力シート!$AE91,"")</f>
        <v/>
      </c>
      <c r="AB85" s="27" t="str">
        <f>IF(OR(AND(AK85=4,SUM(入力シート!Y91:Z91)&gt;0),AND(入力シート!Z91&lt;&gt;"",入力シート!Y91&lt;&gt;"",入力シート!AB91&lt;&gt;"",入力シート!AE91&lt;&gt;"")),入力シート!Z91,"")</f>
        <v/>
      </c>
      <c r="AC85" s="27" t="str">
        <f>IF(AND($B85&lt;&gt;"",$D85=37,入力シート!$AC91&lt;&gt;"",入力シート!Y91&lt;&gt;"",入力シート!AB91&lt;&gt;"",入力シート!AE91&lt;&gt;""),入力シート!$AC91,"")</f>
        <v/>
      </c>
      <c r="AD85" s="27" t="str">
        <f>IF(AND($B85&lt;&gt;"",$D85=37,入力シート!$AF91&lt;&gt;"",入力シート!Y91&lt;&gt;"",入力シート!AB91&lt;&gt;"",入力シート!AE91&lt;&gt;""),入力シート!$AF91,"")</f>
        <v/>
      </c>
      <c r="AE85" s="2" t="str">
        <f t="shared" si="5"/>
        <v/>
      </c>
      <c r="AF85" s="2" t="str">
        <f t="shared" si="5"/>
        <v/>
      </c>
      <c r="AG85" s="2" t="str">
        <f t="shared" si="6"/>
        <v/>
      </c>
      <c r="AH85" s="2" t="str">
        <f t="shared" si="7"/>
        <v/>
      </c>
      <c r="AI85" s="2" t="str">
        <f>IF(AND($AK85&gt;1,$AK85&lt;5,入力シート!$P91&lt;&gt;""),入力シート!$P91,"")</f>
        <v/>
      </c>
      <c r="AJ85" s="2" t="str">
        <f>IF(AND($AI85=1,入力シート!$AH91&lt;&gt;""),入力シート!$AH91,入力シート!$AG91)</f>
        <v/>
      </c>
      <c r="AK85" s="2" t="str">
        <f>IF(AND($B85&lt;&gt;"",$D85=37,入力シート!$N91&lt;&gt;""),入力シート!$N91,"")</f>
        <v/>
      </c>
      <c r="AS85" s="2" t="str">
        <f>IF($AK85=1,入力シート!$O91,"")</f>
        <v/>
      </c>
      <c r="AV85" s="2" t="str">
        <f t="shared" si="8"/>
        <v/>
      </c>
    </row>
    <row r="86" spans="1:48">
      <c r="A86" s="2" t="str">
        <f>IF(AND($B86&lt;&gt;"",入力シート!$M92&lt;&gt;""),入力シート!$M92,"")</f>
        <v/>
      </c>
      <c r="B86" s="2" t="str">
        <f>IF(COUNTA(入力シート!$A92),入力シート!$A92,"")</f>
        <v/>
      </c>
      <c r="C86" s="2" t="str">
        <f>IF($B86="","",入力シート!$C92)</f>
        <v/>
      </c>
      <c r="D86" s="2" t="str">
        <f>IF($B86="","",入力シート!$E92)</f>
        <v/>
      </c>
      <c r="E86" s="2" t="str">
        <f>IF($B86="","",IF(入力シート!$F92=1,2,3))</f>
        <v/>
      </c>
      <c r="F86" s="2" t="str">
        <f>IF($B86="","",入力シート!$D92)</f>
        <v/>
      </c>
      <c r="G86" s="2" t="str">
        <f>IF(OR(B86="",入力シート!G92=""),"",入力シート!G92)</f>
        <v/>
      </c>
      <c r="J86" s="2" t="str">
        <f>IF(OR(B86="",入力シート!I92=""),"",入力シート!I92)</f>
        <v/>
      </c>
      <c r="K86" s="2" t="str">
        <f>IF(AND($B86&lt;&gt;"",入力シート!$B92&lt;&gt;""),入力シート!$B92,"")</f>
        <v/>
      </c>
      <c r="L86" s="2" t="str">
        <f>IF(AND($B86&lt;&gt;"",入力シート!$J92&lt;&gt;""),入力シート!$J92,"")</f>
        <v/>
      </c>
      <c r="M86" s="2" t="str">
        <f>IF(AND($B86&lt;&gt;"",$D86&lt;&gt;38,入力シート!$K92&lt;&gt;""),入力シート!$K92,"")</f>
        <v/>
      </c>
      <c r="N86" s="2" t="str">
        <f>IF(D86=34,入力シート!L92,"")</f>
        <v/>
      </c>
      <c r="O86" s="2" t="str">
        <f>IF(AND($B86&lt;&gt;"",$D86=37,入力シート!$Q92&lt;&gt;""),入力シート!$Q92,"")</f>
        <v/>
      </c>
      <c r="P86" s="2" t="str">
        <f>IF(AND($B86&lt;&gt;"",$D86=37,入力シート!$R92&lt;&gt;""),入力シート!$R92,"")</f>
        <v/>
      </c>
      <c r="Q86" s="2" t="str">
        <f>IF(AND($B86&lt;&gt;"",$D86=37,入力シート!$S92&lt;&gt;""),入力シート!$S92,"")</f>
        <v/>
      </c>
      <c r="R86" s="2" t="str">
        <f>IF(AND($B86&lt;&gt;"",$D86=37,入力シート!$T92&lt;&gt;""),入力シート!$T92,"")</f>
        <v/>
      </c>
      <c r="S86" s="2" t="str">
        <f>IF(AND($B86&lt;&gt;"",$D86=37,入力シート!$U92&lt;&gt;""),入力シート!$U92,"")</f>
        <v/>
      </c>
      <c r="T86" s="2" t="str">
        <f>IF(AND($B86&lt;&gt;"",$D86=37,入力シート!$V92&lt;&gt;""),入力シート!$V92,"")</f>
        <v/>
      </c>
      <c r="U86" s="2" t="str">
        <f>IF(AND($B86&lt;&gt;"",$D86=37,入力シート!$W92&lt;&gt;""),入力シート!$W92,"")</f>
        <v/>
      </c>
      <c r="V86" s="27" t="str">
        <f>IF(OR(AND(AK86=4,SUM(入力シート!Y92:Z92)&gt;0),AND(入力シート!Y92&lt;&gt;"",入力シート!AB92&lt;&gt;"",入力シート!AE92&lt;&gt;"")),入力シート!X92,"")</f>
        <v/>
      </c>
      <c r="W86" s="27" t="str">
        <f ca="1">IF(AND($B86&lt;&gt;"",$D86=37,入力シート!$AA92&lt;&gt;"",入力シート!Y92&lt;&gt;"",入力シート!AB92&lt;&gt;"",入力シート!AE92&lt;&gt;""),入力シート!$AA92,"")</f>
        <v/>
      </c>
      <c r="X86" s="27" t="str">
        <f ca="1">IF(AND($B86&lt;&gt;"",$D86=37,入力シート!$AD92&lt;&gt;"",入力シート!Y92&lt;&gt;"",入力シート!AB92&lt;&gt;"",入力シート!AE92&lt;&gt;""),入力シート!$AD92,"")</f>
        <v/>
      </c>
      <c r="Y86" s="27" t="str">
        <f>IF(OR(AND(AK86=4,SUM(入力シート!Y92:Z92)&gt;0),AND(入力シート!Y92&lt;&gt;"",入力シート!AB92&lt;&gt;"",入力シート!AE92&lt;&gt;"")),入力シート!Y92,"")</f>
        <v/>
      </c>
      <c r="Z86" s="27" t="str">
        <f>IF(AND($B86&lt;&gt;"",$D86=37,入力シート!Y92&lt;&gt;"",入力シート!$AB92&lt;&gt;"",入力シート!AE92&lt;&gt;""),入力シート!$AB92,"")</f>
        <v/>
      </c>
      <c r="AA86" s="27" t="str">
        <f>IF(AND($B86&lt;&gt;"",$D86=37,入力シート!Y92&lt;&gt;"",入力シート!AB92&lt;&gt;"",入力シート!$AE92&lt;&gt;""),入力シート!$AE92,"")</f>
        <v/>
      </c>
      <c r="AB86" s="27" t="str">
        <f>IF(OR(AND(AK86=4,SUM(入力シート!Y92:Z92)&gt;0),AND(入力シート!Z92&lt;&gt;"",入力シート!Y92&lt;&gt;"",入力シート!AB92&lt;&gt;"",入力シート!AE92&lt;&gt;"")),入力シート!Z92,"")</f>
        <v/>
      </c>
      <c r="AC86" s="27" t="str">
        <f>IF(AND($B86&lt;&gt;"",$D86=37,入力シート!$AC92&lt;&gt;"",入力シート!Y92&lt;&gt;"",入力シート!AB92&lt;&gt;"",入力シート!AE92&lt;&gt;""),入力シート!$AC92,"")</f>
        <v/>
      </c>
      <c r="AD86" s="27" t="str">
        <f>IF(AND($B86&lt;&gt;"",$D86=37,入力シート!$AF92&lt;&gt;"",入力シート!Y92&lt;&gt;"",入力シート!AB92&lt;&gt;"",入力シート!AE92&lt;&gt;""),入力シート!$AF92,"")</f>
        <v/>
      </c>
      <c r="AE86" s="2" t="str">
        <f t="shared" si="5"/>
        <v/>
      </c>
      <c r="AF86" s="2" t="str">
        <f t="shared" si="5"/>
        <v/>
      </c>
      <c r="AG86" s="2" t="str">
        <f t="shared" si="6"/>
        <v/>
      </c>
      <c r="AH86" s="2" t="str">
        <f t="shared" si="7"/>
        <v/>
      </c>
      <c r="AI86" s="2" t="str">
        <f>IF(AND($AK86&gt;1,$AK86&lt;5,入力シート!$P92&lt;&gt;""),入力シート!$P92,"")</f>
        <v/>
      </c>
      <c r="AJ86" s="2" t="str">
        <f>IF(AND($AI86=1,入力シート!$AH92&lt;&gt;""),入力シート!$AH92,入力シート!$AG92)</f>
        <v/>
      </c>
      <c r="AK86" s="2" t="str">
        <f>IF(AND($B86&lt;&gt;"",$D86=37,入力シート!$N92&lt;&gt;""),入力シート!$N92,"")</f>
        <v/>
      </c>
      <c r="AS86" s="2" t="str">
        <f>IF($AK86=1,入力シート!$O92,"")</f>
        <v/>
      </c>
      <c r="AV86" s="2" t="str">
        <f t="shared" si="8"/>
        <v/>
      </c>
    </row>
    <row r="87" spans="1:48">
      <c r="A87" s="2" t="str">
        <f>IF(AND($B87&lt;&gt;"",入力シート!$M93&lt;&gt;""),入力シート!$M93,"")</f>
        <v/>
      </c>
      <c r="B87" s="2" t="str">
        <f>IF(COUNTA(入力シート!$A93),入力シート!$A93,"")</f>
        <v/>
      </c>
      <c r="C87" s="2" t="str">
        <f>IF($B87="","",入力シート!$C93)</f>
        <v/>
      </c>
      <c r="D87" s="2" t="str">
        <f>IF($B87="","",入力シート!$E93)</f>
        <v/>
      </c>
      <c r="E87" s="2" t="str">
        <f>IF($B87="","",IF(入力シート!$F93=1,2,3))</f>
        <v/>
      </c>
      <c r="F87" s="2" t="str">
        <f>IF($B87="","",入力シート!$D93)</f>
        <v/>
      </c>
      <c r="G87" s="2" t="str">
        <f>IF(OR(B87="",入力シート!G93=""),"",入力シート!G93)</f>
        <v/>
      </c>
      <c r="J87" s="2" t="str">
        <f>IF(OR(B87="",入力シート!I93=""),"",入力シート!I93)</f>
        <v/>
      </c>
      <c r="K87" s="2" t="str">
        <f>IF(AND($B87&lt;&gt;"",入力シート!$B93&lt;&gt;""),入力シート!$B93,"")</f>
        <v/>
      </c>
      <c r="L87" s="2" t="str">
        <f>IF(AND($B87&lt;&gt;"",入力シート!$J93&lt;&gt;""),入力シート!$J93,"")</f>
        <v/>
      </c>
      <c r="M87" s="2" t="str">
        <f>IF(AND($B87&lt;&gt;"",$D87&lt;&gt;38,入力シート!$K93&lt;&gt;""),入力シート!$K93,"")</f>
        <v/>
      </c>
      <c r="N87" s="2" t="str">
        <f>IF(D87=34,入力シート!L93,"")</f>
        <v/>
      </c>
      <c r="O87" s="2" t="str">
        <f>IF(AND($B87&lt;&gt;"",$D87=37,入力シート!$Q93&lt;&gt;""),入力シート!$Q93,"")</f>
        <v/>
      </c>
      <c r="P87" s="2" t="str">
        <f>IF(AND($B87&lt;&gt;"",$D87=37,入力シート!$R93&lt;&gt;""),入力シート!$R93,"")</f>
        <v/>
      </c>
      <c r="Q87" s="2" t="str">
        <f>IF(AND($B87&lt;&gt;"",$D87=37,入力シート!$S93&lt;&gt;""),入力シート!$S93,"")</f>
        <v/>
      </c>
      <c r="R87" s="2" t="str">
        <f>IF(AND($B87&lt;&gt;"",$D87=37,入力シート!$T93&lt;&gt;""),入力シート!$T93,"")</f>
        <v/>
      </c>
      <c r="S87" s="2" t="str">
        <f>IF(AND($B87&lt;&gt;"",$D87=37,入力シート!$U93&lt;&gt;""),入力シート!$U93,"")</f>
        <v/>
      </c>
      <c r="T87" s="2" t="str">
        <f>IF(AND($B87&lt;&gt;"",$D87=37,入力シート!$V93&lt;&gt;""),入力シート!$V93,"")</f>
        <v/>
      </c>
      <c r="U87" s="2" t="str">
        <f>IF(AND($B87&lt;&gt;"",$D87=37,入力シート!$W93&lt;&gt;""),入力シート!$W93,"")</f>
        <v/>
      </c>
      <c r="V87" s="27" t="str">
        <f>IF(OR(AND(AK87=4,SUM(入力シート!Y93:Z93)&gt;0),AND(入力シート!Y93&lt;&gt;"",入力シート!AB93&lt;&gt;"",入力シート!AE93&lt;&gt;"")),入力シート!X93,"")</f>
        <v/>
      </c>
      <c r="W87" s="27" t="str">
        <f ca="1">IF(AND($B87&lt;&gt;"",$D87=37,入力シート!$AA93&lt;&gt;"",入力シート!Y93&lt;&gt;"",入力シート!AB93&lt;&gt;"",入力シート!AE93&lt;&gt;""),入力シート!$AA93,"")</f>
        <v/>
      </c>
      <c r="X87" s="27" t="str">
        <f ca="1">IF(AND($B87&lt;&gt;"",$D87=37,入力シート!$AD93&lt;&gt;"",入力シート!Y93&lt;&gt;"",入力シート!AB93&lt;&gt;"",入力シート!AE93&lt;&gt;""),入力シート!$AD93,"")</f>
        <v/>
      </c>
      <c r="Y87" s="27" t="str">
        <f>IF(OR(AND(AK87=4,SUM(入力シート!Y93:Z93)&gt;0),AND(入力シート!Y93&lt;&gt;"",入力シート!AB93&lt;&gt;"",入力シート!AE93&lt;&gt;"")),入力シート!Y93,"")</f>
        <v/>
      </c>
      <c r="Z87" s="27" t="str">
        <f>IF(AND($B87&lt;&gt;"",$D87=37,入力シート!Y93&lt;&gt;"",入力シート!$AB93&lt;&gt;"",入力シート!AE93&lt;&gt;""),入力シート!$AB93,"")</f>
        <v/>
      </c>
      <c r="AA87" s="27" t="str">
        <f>IF(AND($B87&lt;&gt;"",$D87=37,入力シート!Y93&lt;&gt;"",入力シート!AB93&lt;&gt;"",入力シート!$AE93&lt;&gt;""),入力シート!$AE93,"")</f>
        <v/>
      </c>
      <c r="AB87" s="27" t="str">
        <f>IF(OR(AND(AK87=4,SUM(入力シート!Y93:Z93)&gt;0),AND(入力シート!Z93&lt;&gt;"",入力シート!Y93&lt;&gt;"",入力シート!AB93&lt;&gt;"",入力シート!AE93&lt;&gt;"")),入力シート!Z93,"")</f>
        <v/>
      </c>
      <c r="AC87" s="27" t="str">
        <f>IF(AND($B87&lt;&gt;"",$D87=37,入力シート!$AC93&lt;&gt;"",入力シート!Y93&lt;&gt;"",入力シート!AB93&lt;&gt;"",入力シート!AE93&lt;&gt;""),入力シート!$AC93,"")</f>
        <v/>
      </c>
      <c r="AD87" s="27" t="str">
        <f>IF(AND($B87&lt;&gt;"",$D87=37,入力シート!$AF93&lt;&gt;"",入力シート!Y93&lt;&gt;"",入力シート!AB93&lt;&gt;"",入力シート!AE93&lt;&gt;""),入力シート!$AF93,"")</f>
        <v/>
      </c>
      <c r="AE87" s="2" t="str">
        <f t="shared" si="5"/>
        <v/>
      </c>
      <c r="AF87" s="2" t="str">
        <f t="shared" si="5"/>
        <v/>
      </c>
      <c r="AG87" s="2" t="str">
        <f t="shared" si="6"/>
        <v/>
      </c>
      <c r="AH87" s="2" t="str">
        <f t="shared" si="7"/>
        <v/>
      </c>
      <c r="AI87" s="2" t="str">
        <f>IF(AND($AK87&gt;1,$AK87&lt;5,入力シート!$P93&lt;&gt;""),入力シート!$P93,"")</f>
        <v/>
      </c>
      <c r="AJ87" s="2" t="str">
        <f>IF(AND($AI87=1,入力シート!$AH93&lt;&gt;""),入力シート!$AH93,入力シート!$AG93)</f>
        <v/>
      </c>
      <c r="AK87" s="2" t="str">
        <f>IF(AND($B87&lt;&gt;"",$D87=37,入力シート!$N93&lt;&gt;""),入力シート!$N93,"")</f>
        <v/>
      </c>
      <c r="AS87" s="2" t="str">
        <f>IF($AK87=1,入力シート!$O93,"")</f>
        <v/>
      </c>
      <c r="AV87" s="2" t="str">
        <f t="shared" si="8"/>
        <v/>
      </c>
    </row>
    <row r="88" spans="1:48">
      <c r="A88" s="2" t="str">
        <f>IF(AND($B88&lt;&gt;"",入力シート!$M94&lt;&gt;""),入力シート!$M94,"")</f>
        <v/>
      </c>
      <c r="B88" s="2" t="str">
        <f>IF(COUNTA(入力シート!$A94),入力シート!$A94,"")</f>
        <v/>
      </c>
      <c r="C88" s="2" t="str">
        <f>IF($B88="","",入力シート!$C94)</f>
        <v/>
      </c>
      <c r="D88" s="2" t="str">
        <f>IF($B88="","",入力シート!$E94)</f>
        <v/>
      </c>
      <c r="E88" s="2" t="str">
        <f>IF($B88="","",IF(入力シート!$F94=1,2,3))</f>
        <v/>
      </c>
      <c r="F88" s="2" t="str">
        <f>IF($B88="","",入力シート!$D94)</f>
        <v/>
      </c>
      <c r="G88" s="2" t="str">
        <f>IF(OR(B88="",入力シート!G94=""),"",入力シート!G94)</f>
        <v/>
      </c>
      <c r="J88" s="2" t="str">
        <f>IF(OR(B88="",入力シート!I94=""),"",入力シート!I94)</f>
        <v/>
      </c>
      <c r="K88" s="2" t="str">
        <f>IF(AND($B88&lt;&gt;"",入力シート!$B94&lt;&gt;""),入力シート!$B94,"")</f>
        <v/>
      </c>
      <c r="L88" s="2" t="str">
        <f>IF(AND($B88&lt;&gt;"",入力シート!$J94&lt;&gt;""),入力シート!$J94,"")</f>
        <v/>
      </c>
      <c r="M88" s="2" t="str">
        <f>IF(AND($B88&lt;&gt;"",$D88&lt;&gt;38,入力シート!$K94&lt;&gt;""),入力シート!$K94,"")</f>
        <v/>
      </c>
      <c r="N88" s="2" t="str">
        <f>IF(D88=34,入力シート!L94,"")</f>
        <v/>
      </c>
      <c r="O88" s="2" t="str">
        <f>IF(AND($B88&lt;&gt;"",$D88=37,入力シート!$Q94&lt;&gt;""),入力シート!$Q94,"")</f>
        <v/>
      </c>
      <c r="P88" s="2" t="str">
        <f>IF(AND($B88&lt;&gt;"",$D88=37,入力シート!$R94&lt;&gt;""),入力シート!$R94,"")</f>
        <v/>
      </c>
      <c r="Q88" s="2" t="str">
        <f>IF(AND($B88&lt;&gt;"",$D88=37,入力シート!$S94&lt;&gt;""),入力シート!$S94,"")</f>
        <v/>
      </c>
      <c r="R88" s="2" t="str">
        <f>IF(AND($B88&lt;&gt;"",$D88=37,入力シート!$T94&lt;&gt;""),入力シート!$T94,"")</f>
        <v/>
      </c>
      <c r="S88" s="2" t="str">
        <f>IF(AND($B88&lt;&gt;"",$D88=37,入力シート!$U94&lt;&gt;""),入力シート!$U94,"")</f>
        <v/>
      </c>
      <c r="T88" s="2" t="str">
        <f>IF(AND($B88&lt;&gt;"",$D88=37,入力シート!$V94&lt;&gt;""),入力シート!$V94,"")</f>
        <v/>
      </c>
      <c r="U88" s="2" t="str">
        <f>IF(AND($B88&lt;&gt;"",$D88=37,入力シート!$W94&lt;&gt;""),入力シート!$W94,"")</f>
        <v/>
      </c>
      <c r="V88" s="27" t="str">
        <f>IF(OR(AND(AK88=4,SUM(入力シート!Y94:Z94)&gt;0),AND(入力シート!Y94&lt;&gt;"",入力シート!AB94&lt;&gt;"",入力シート!AE94&lt;&gt;"")),入力シート!X94,"")</f>
        <v/>
      </c>
      <c r="W88" s="27" t="str">
        <f ca="1">IF(AND($B88&lt;&gt;"",$D88=37,入力シート!$AA94&lt;&gt;"",入力シート!Y94&lt;&gt;"",入力シート!AB94&lt;&gt;"",入力シート!AE94&lt;&gt;""),入力シート!$AA94,"")</f>
        <v/>
      </c>
      <c r="X88" s="27" t="str">
        <f ca="1">IF(AND($B88&lt;&gt;"",$D88=37,入力シート!$AD94&lt;&gt;"",入力シート!Y94&lt;&gt;"",入力シート!AB94&lt;&gt;"",入力シート!AE94&lt;&gt;""),入力シート!$AD94,"")</f>
        <v/>
      </c>
      <c r="Y88" s="27" t="str">
        <f>IF(OR(AND(AK88=4,SUM(入力シート!Y94:Z94)&gt;0),AND(入力シート!Y94&lt;&gt;"",入力シート!AB94&lt;&gt;"",入力シート!AE94&lt;&gt;"")),入力シート!Y94,"")</f>
        <v/>
      </c>
      <c r="Z88" s="27" t="str">
        <f>IF(AND($B88&lt;&gt;"",$D88=37,入力シート!Y94&lt;&gt;"",入力シート!$AB94&lt;&gt;"",入力シート!AE94&lt;&gt;""),入力シート!$AB94,"")</f>
        <v/>
      </c>
      <c r="AA88" s="27" t="str">
        <f>IF(AND($B88&lt;&gt;"",$D88=37,入力シート!Y94&lt;&gt;"",入力シート!AB94&lt;&gt;"",入力シート!$AE94&lt;&gt;""),入力シート!$AE94,"")</f>
        <v/>
      </c>
      <c r="AB88" s="27" t="str">
        <f>IF(OR(AND(AK88=4,SUM(入力シート!Y94:Z94)&gt;0),AND(入力シート!Z94&lt;&gt;"",入力シート!Y94&lt;&gt;"",入力シート!AB94&lt;&gt;"",入力シート!AE94&lt;&gt;"")),入力シート!Z94,"")</f>
        <v/>
      </c>
      <c r="AC88" s="27" t="str">
        <f>IF(AND($B88&lt;&gt;"",$D88=37,入力シート!$AC94&lt;&gt;"",入力シート!Y94&lt;&gt;"",入力シート!AB94&lt;&gt;"",入力シート!AE94&lt;&gt;""),入力シート!$AC94,"")</f>
        <v/>
      </c>
      <c r="AD88" s="27" t="str">
        <f>IF(AND($B88&lt;&gt;"",$D88=37,入力シート!$AF94&lt;&gt;"",入力シート!Y94&lt;&gt;"",入力シート!AB94&lt;&gt;"",入力シート!AE94&lt;&gt;""),入力シート!$AF94,"")</f>
        <v/>
      </c>
      <c r="AE88" s="2" t="str">
        <f t="shared" si="5"/>
        <v/>
      </c>
      <c r="AF88" s="2" t="str">
        <f t="shared" si="5"/>
        <v/>
      </c>
      <c r="AG88" s="2" t="str">
        <f t="shared" si="6"/>
        <v/>
      </c>
      <c r="AH88" s="2" t="str">
        <f t="shared" si="7"/>
        <v/>
      </c>
      <c r="AI88" s="2" t="str">
        <f>IF(AND($AK88&gt;1,$AK88&lt;5,入力シート!$P94&lt;&gt;""),入力シート!$P94,"")</f>
        <v/>
      </c>
      <c r="AJ88" s="2" t="str">
        <f>IF(AND($AI88=1,入力シート!$AH94&lt;&gt;""),入力シート!$AH94,入力シート!$AG94)</f>
        <v/>
      </c>
      <c r="AK88" s="2" t="str">
        <f>IF(AND($B88&lt;&gt;"",$D88=37,入力シート!$N94&lt;&gt;""),入力シート!$N94,"")</f>
        <v/>
      </c>
      <c r="AS88" s="2" t="str">
        <f>IF($AK88=1,入力シート!$O94,"")</f>
        <v/>
      </c>
      <c r="AV88" s="2" t="str">
        <f t="shared" si="8"/>
        <v/>
      </c>
    </row>
    <row r="89" spans="1:48">
      <c r="A89" s="2" t="str">
        <f>IF(AND($B89&lt;&gt;"",入力シート!$M95&lt;&gt;""),入力シート!$M95,"")</f>
        <v/>
      </c>
      <c r="B89" s="2" t="str">
        <f>IF(COUNTA(入力シート!$A95),入力シート!$A95,"")</f>
        <v/>
      </c>
      <c r="C89" s="2" t="str">
        <f>IF($B89="","",入力シート!$C95)</f>
        <v/>
      </c>
      <c r="D89" s="2" t="str">
        <f>IF($B89="","",入力シート!$E95)</f>
        <v/>
      </c>
      <c r="E89" s="2" t="str">
        <f>IF($B89="","",IF(入力シート!$F95=1,2,3))</f>
        <v/>
      </c>
      <c r="F89" s="2" t="str">
        <f>IF($B89="","",入力シート!$D95)</f>
        <v/>
      </c>
      <c r="G89" s="2" t="str">
        <f>IF(OR(B89="",入力シート!G95=""),"",入力シート!G95)</f>
        <v/>
      </c>
      <c r="J89" s="2" t="str">
        <f>IF(OR(B89="",入力シート!I95=""),"",入力シート!I95)</f>
        <v/>
      </c>
      <c r="K89" s="2" t="str">
        <f>IF(AND($B89&lt;&gt;"",入力シート!$B95&lt;&gt;""),入力シート!$B95,"")</f>
        <v/>
      </c>
      <c r="L89" s="2" t="str">
        <f>IF(AND($B89&lt;&gt;"",入力シート!$J95&lt;&gt;""),入力シート!$J95,"")</f>
        <v/>
      </c>
      <c r="M89" s="2" t="str">
        <f>IF(AND($B89&lt;&gt;"",$D89&lt;&gt;38,入力シート!$K95&lt;&gt;""),入力シート!$K95,"")</f>
        <v/>
      </c>
      <c r="N89" s="2" t="str">
        <f>IF(D89=34,入力シート!L95,"")</f>
        <v/>
      </c>
      <c r="O89" s="2" t="str">
        <f>IF(AND($B89&lt;&gt;"",$D89=37,入力シート!$Q95&lt;&gt;""),入力シート!$Q95,"")</f>
        <v/>
      </c>
      <c r="P89" s="2" t="str">
        <f>IF(AND($B89&lt;&gt;"",$D89=37,入力シート!$R95&lt;&gt;""),入力シート!$R95,"")</f>
        <v/>
      </c>
      <c r="Q89" s="2" t="str">
        <f>IF(AND($B89&lt;&gt;"",$D89=37,入力シート!$S95&lt;&gt;""),入力シート!$S95,"")</f>
        <v/>
      </c>
      <c r="R89" s="2" t="str">
        <f>IF(AND($B89&lt;&gt;"",$D89=37,入力シート!$T95&lt;&gt;""),入力シート!$T95,"")</f>
        <v/>
      </c>
      <c r="S89" s="2" t="str">
        <f>IF(AND($B89&lt;&gt;"",$D89=37,入力シート!$U95&lt;&gt;""),入力シート!$U95,"")</f>
        <v/>
      </c>
      <c r="T89" s="2" t="str">
        <f>IF(AND($B89&lt;&gt;"",$D89=37,入力シート!$V95&lt;&gt;""),入力シート!$V95,"")</f>
        <v/>
      </c>
      <c r="U89" s="2" t="str">
        <f>IF(AND($B89&lt;&gt;"",$D89=37,入力シート!$W95&lt;&gt;""),入力シート!$W95,"")</f>
        <v/>
      </c>
      <c r="V89" s="27" t="str">
        <f>IF(OR(AND(AK89=4,SUM(入力シート!Y95:Z95)&gt;0),AND(入力シート!Y95&lt;&gt;"",入力シート!AB95&lt;&gt;"",入力シート!AE95&lt;&gt;"")),入力シート!X95,"")</f>
        <v/>
      </c>
      <c r="W89" s="27" t="str">
        <f ca="1">IF(AND($B89&lt;&gt;"",$D89=37,入力シート!$AA95&lt;&gt;"",入力シート!Y95&lt;&gt;"",入力シート!AB95&lt;&gt;"",入力シート!AE95&lt;&gt;""),入力シート!$AA95,"")</f>
        <v/>
      </c>
      <c r="X89" s="27" t="str">
        <f ca="1">IF(AND($B89&lt;&gt;"",$D89=37,入力シート!$AD95&lt;&gt;"",入力シート!Y95&lt;&gt;"",入力シート!AB95&lt;&gt;"",入力シート!AE95&lt;&gt;""),入力シート!$AD95,"")</f>
        <v/>
      </c>
      <c r="Y89" s="27" t="str">
        <f>IF(OR(AND(AK89=4,SUM(入力シート!Y95:Z95)&gt;0),AND(入力シート!Y95&lt;&gt;"",入力シート!AB95&lt;&gt;"",入力シート!AE95&lt;&gt;"")),入力シート!Y95,"")</f>
        <v/>
      </c>
      <c r="Z89" s="27" t="str">
        <f>IF(AND($B89&lt;&gt;"",$D89=37,入力シート!Y95&lt;&gt;"",入力シート!$AB95&lt;&gt;"",入力シート!AE95&lt;&gt;""),入力シート!$AB95,"")</f>
        <v/>
      </c>
      <c r="AA89" s="27" t="str">
        <f>IF(AND($B89&lt;&gt;"",$D89=37,入力シート!Y95&lt;&gt;"",入力シート!AB95&lt;&gt;"",入力シート!$AE95&lt;&gt;""),入力シート!$AE95,"")</f>
        <v/>
      </c>
      <c r="AB89" s="27" t="str">
        <f>IF(OR(AND(AK89=4,SUM(入力シート!Y95:Z95)&gt;0),AND(入力シート!Z95&lt;&gt;"",入力シート!Y95&lt;&gt;"",入力シート!AB95&lt;&gt;"",入力シート!AE95&lt;&gt;"")),入力シート!Z95,"")</f>
        <v/>
      </c>
      <c r="AC89" s="27" t="str">
        <f>IF(AND($B89&lt;&gt;"",$D89=37,入力シート!$AC95&lt;&gt;"",入力シート!Y95&lt;&gt;"",入力シート!AB95&lt;&gt;"",入力シート!AE95&lt;&gt;""),入力シート!$AC95,"")</f>
        <v/>
      </c>
      <c r="AD89" s="27" t="str">
        <f>IF(AND($B89&lt;&gt;"",$D89=37,入力シート!$AF95&lt;&gt;"",入力シート!Y95&lt;&gt;"",入力シート!AB95&lt;&gt;"",入力シート!AE95&lt;&gt;""),入力シート!$AF95,"")</f>
        <v/>
      </c>
      <c r="AE89" s="2" t="str">
        <f t="shared" si="5"/>
        <v/>
      </c>
      <c r="AF89" s="2" t="str">
        <f t="shared" si="5"/>
        <v/>
      </c>
      <c r="AG89" s="2" t="str">
        <f t="shared" si="6"/>
        <v/>
      </c>
      <c r="AH89" s="2" t="str">
        <f t="shared" si="7"/>
        <v/>
      </c>
      <c r="AI89" s="2" t="str">
        <f>IF(AND($AK89&gt;1,$AK89&lt;5,入力シート!$P95&lt;&gt;""),入力シート!$P95,"")</f>
        <v/>
      </c>
      <c r="AJ89" s="2" t="str">
        <f>IF(AND($AI89=1,入力シート!$AH95&lt;&gt;""),入力シート!$AH95,入力シート!$AG95)</f>
        <v/>
      </c>
      <c r="AK89" s="2" t="str">
        <f>IF(AND($B89&lt;&gt;"",$D89=37,入力シート!$N95&lt;&gt;""),入力シート!$N95,"")</f>
        <v/>
      </c>
      <c r="AS89" s="2" t="str">
        <f>IF($AK89=1,入力シート!$O95,"")</f>
        <v/>
      </c>
      <c r="AV89" s="2" t="str">
        <f t="shared" si="8"/>
        <v/>
      </c>
    </row>
    <row r="90" spans="1:48">
      <c r="A90" s="2" t="str">
        <f>IF(AND($B90&lt;&gt;"",入力シート!$M96&lt;&gt;""),入力シート!$M96,"")</f>
        <v/>
      </c>
      <c r="B90" s="2" t="str">
        <f>IF(COUNTA(入力シート!$A96),入力シート!$A96,"")</f>
        <v/>
      </c>
      <c r="C90" s="2" t="str">
        <f>IF($B90="","",入力シート!$C96)</f>
        <v/>
      </c>
      <c r="D90" s="2" t="str">
        <f>IF($B90="","",入力シート!$E96)</f>
        <v/>
      </c>
      <c r="E90" s="2" t="str">
        <f>IF($B90="","",IF(入力シート!$F96=1,2,3))</f>
        <v/>
      </c>
      <c r="F90" s="2" t="str">
        <f>IF($B90="","",入力シート!$D96)</f>
        <v/>
      </c>
      <c r="G90" s="2" t="str">
        <f>IF(OR(B90="",入力シート!G96=""),"",入力シート!G96)</f>
        <v/>
      </c>
      <c r="J90" s="2" t="str">
        <f>IF(OR(B90="",入力シート!I96=""),"",入力シート!I96)</f>
        <v/>
      </c>
      <c r="K90" s="2" t="str">
        <f>IF(AND($B90&lt;&gt;"",入力シート!$B96&lt;&gt;""),入力シート!$B96,"")</f>
        <v/>
      </c>
      <c r="L90" s="2" t="str">
        <f>IF(AND($B90&lt;&gt;"",入力シート!$J96&lt;&gt;""),入力シート!$J96,"")</f>
        <v/>
      </c>
      <c r="M90" s="2" t="str">
        <f>IF(AND($B90&lt;&gt;"",$D90&lt;&gt;38,入力シート!$K96&lt;&gt;""),入力シート!$K96,"")</f>
        <v/>
      </c>
      <c r="N90" s="2" t="str">
        <f>IF(D90=34,入力シート!L96,"")</f>
        <v/>
      </c>
      <c r="O90" s="2" t="str">
        <f>IF(AND($B90&lt;&gt;"",$D90=37,入力シート!$Q96&lt;&gt;""),入力シート!$Q96,"")</f>
        <v/>
      </c>
      <c r="P90" s="2" t="str">
        <f>IF(AND($B90&lt;&gt;"",$D90=37,入力シート!$R96&lt;&gt;""),入力シート!$R96,"")</f>
        <v/>
      </c>
      <c r="Q90" s="2" t="str">
        <f>IF(AND($B90&lt;&gt;"",$D90=37,入力シート!$S96&lt;&gt;""),入力シート!$S96,"")</f>
        <v/>
      </c>
      <c r="R90" s="2" t="str">
        <f>IF(AND($B90&lt;&gt;"",$D90=37,入力シート!$T96&lt;&gt;""),入力シート!$T96,"")</f>
        <v/>
      </c>
      <c r="S90" s="2" t="str">
        <f>IF(AND($B90&lt;&gt;"",$D90=37,入力シート!$U96&lt;&gt;""),入力シート!$U96,"")</f>
        <v/>
      </c>
      <c r="T90" s="2" t="str">
        <f>IF(AND($B90&lt;&gt;"",$D90=37,入力シート!$V96&lt;&gt;""),入力シート!$V96,"")</f>
        <v/>
      </c>
      <c r="U90" s="2" t="str">
        <f>IF(AND($B90&lt;&gt;"",$D90=37,入力シート!$W96&lt;&gt;""),入力シート!$W96,"")</f>
        <v/>
      </c>
      <c r="V90" s="27" t="str">
        <f>IF(OR(AND(AK90=4,SUM(入力シート!Y96:Z96)&gt;0),AND(入力シート!Y96&lt;&gt;"",入力シート!AB96&lt;&gt;"",入力シート!AE96&lt;&gt;"")),入力シート!X96,"")</f>
        <v/>
      </c>
      <c r="W90" s="27" t="str">
        <f ca="1">IF(AND($B90&lt;&gt;"",$D90=37,入力シート!$AA96&lt;&gt;"",入力シート!Y96&lt;&gt;"",入力シート!AB96&lt;&gt;"",入力シート!AE96&lt;&gt;""),入力シート!$AA96,"")</f>
        <v/>
      </c>
      <c r="X90" s="27" t="str">
        <f ca="1">IF(AND($B90&lt;&gt;"",$D90=37,入力シート!$AD96&lt;&gt;"",入力シート!Y96&lt;&gt;"",入力シート!AB96&lt;&gt;"",入力シート!AE96&lt;&gt;""),入力シート!$AD96,"")</f>
        <v/>
      </c>
      <c r="Y90" s="27" t="str">
        <f>IF(OR(AND(AK90=4,SUM(入力シート!Y96:Z96)&gt;0),AND(入力シート!Y96&lt;&gt;"",入力シート!AB96&lt;&gt;"",入力シート!AE96&lt;&gt;"")),入力シート!Y96,"")</f>
        <v/>
      </c>
      <c r="Z90" s="27" t="str">
        <f>IF(AND($B90&lt;&gt;"",$D90=37,入力シート!Y96&lt;&gt;"",入力シート!$AB96&lt;&gt;"",入力シート!AE96&lt;&gt;""),入力シート!$AB96,"")</f>
        <v/>
      </c>
      <c r="AA90" s="27" t="str">
        <f>IF(AND($B90&lt;&gt;"",$D90=37,入力シート!Y96&lt;&gt;"",入力シート!AB96&lt;&gt;"",入力シート!$AE96&lt;&gt;""),入力シート!$AE96,"")</f>
        <v/>
      </c>
      <c r="AB90" s="27" t="str">
        <f>IF(OR(AND(AK90=4,SUM(入力シート!Y96:Z96)&gt;0),AND(入力シート!Z96&lt;&gt;"",入力シート!Y96&lt;&gt;"",入力シート!AB96&lt;&gt;"",入力シート!AE96&lt;&gt;"")),入力シート!Z96,"")</f>
        <v/>
      </c>
      <c r="AC90" s="27" t="str">
        <f>IF(AND($B90&lt;&gt;"",$D90=37,入力シート!$AC96&lt;&gt;"",入力シート!Y96&lt;&gt;"",入力シート!AB96&lt;&gt;"",入力シート!AE96&lt;&gt;""),入力シート!$AC96,"")</f>
        <v/>
      </c>
      <c r="AD90" s="27" t="str">
        <f>IF(AND($B90&lt;&gt;"",$D90=37,入力シート!$AF96&lt;&gt;"",入力シート!Y96&lt;&gt;"",入力シート!AB96&lt;&gt;"",入力シート!AE96&lt;&gt;""),入力シート!$AF96,"")</f>
        <v/>
      </c>
      <c r="AE90" s="2" t="str">
        <f t="shared" si="5"/>
        <v/>
      </c>
      <c r="AF90" s="2" t="str">
        <f t="shared" si="5"/>
        <v/>
      </c>
      <c r="AG90" s="2" t="str">
        <f t="shared" si="6"/>
        <v/>
      </c>
      <c r="AH90" s="2" t="str">
        <f t="shared" si="7"/>
        <v/>
      </c>
      <c r="AI90" s="2" t="str">
        <f>IF(AND($AK90&gt;1,$AK90&lt;5,入力シート!$P96&lt;&gt;""),入力シート!$P96,"")</f>
        <v/>
      </c>
      <c r="AJ90" s="2" t="str">
        <f>IF(AND($AI90=1,入力シート!$AH96&lt;&gt;""),入力シート!$AH96,入力シート!$AG96)</f>
        <v/>
      </c>
      <c r="AK90" s="2" t="str">
        <f>IF(AND($B90&lt;&gt;"",$D90=37,入力シート!$N96&lt;&gt;""),入力シート!$N96,"")</f>
        <v/>
      </c>
      <c r="AS90" s="2" t="str">
        <f>IF($AK90=1,入力シート!$O96,"")</f>
        <v/>
      </c>
      <c r="AV90" s="2" t="str">
        <f t="shared" si="8"/>
        <v/>
      </c>
    </row>
    <row r="91" spans="1:48">
      <c r="A91" s="2" t="str">
        <f>IF(AND($B91&lt;&gt;"",入力シート!$M97&lt;&gt;""),入力シート!$M97,"")</f>
        <v/>
      </c>
      <c r="B91" s="2" t="str">
        <f>IF(COUNTA(入力シート!$A97),入力シート!$A97,"")</f>
        <v/>
      </c>
      <c r="C91" s="2" t="str">
        <f>IF($B91="","",入力シート!$C97)</f>
        <v/>
      </c>
      <c r="D91" s="2" t="str">
        <f>IF($B91="","",入力シート!$E97)</f>
        <v/>
      </c>
      <c r="E91" s="2" t="str">
        <f>IF($B91="","",IF(入力シート!$F97=1,2,3))</f>
        <v/>
      </c>
      <c r="F91" s="2" t="str">
        <f>IF($B91="","",入力シート!$D97)</f>
        <v/>
      </c>
      <c r="G91" s="2" t="str">
        <f>IF(OR(B91="",入力シート!G97=""),"",入力シート!G97)</f>
        <v/>
      </c>
      <c r="J91" s="2" t="str">
        <f>IF(OR(B91="",入力シート!I97=""),"",入力シート!I97)</f>
        <v/>
      </c>
      <c r="K91" s="2" t="str">
        <f>IF(AND($B91&lt;&gt;"",入力シート!$B97&lt;&gt;""),入力シート!$B97,"")</f>
        <v/>
      </c>
      <c r="L91" s="2" t="str">
        <f>IF(AND($B91&lt;&gt;"",入力シート!$J97&lt;&gt;""),入力シート!$J97,"")</f>
        <v/>
      </c>
      <c r="M91" s="2" t="str">
        <f>IF(AND($B91&lt;&gt;"",$D91&lt;&gt;38,入力シート!$K97&lt;&gt;""),入力シート!$K97,"")</f>
        <v/>
      </c>
      <c r="N91" s="2" t="str">
        <f>IF(D91=34,入力シート!L97,"")</f>
        <v/>
      </c>
      <c r="O91" s="2" t="str">
        <f>IF(AND($B91&lt;&gt;"",$D91=37,入力シート!$Q97&lt;&gt;""),入力シート!$Q97,"")</f>
        <v/>
      </c>
      <c r="P91" s="2" t="str">
        <f>IF(AND($B91&lt;&gt;"",$D91=37,入力シート!$R97&lt;&gt;""),入力シート!$R97,"")</f>
        <v/>
      </c>
      <c r="Q91" s="2" t="str">
        <f>IF(AND($B91&lt;&gt;"",$D91=37,入力シート!$S97&lt;&gt;""),入力シート!$S97,"")</f>
        <v/>
      </c>
      <c r="R91" s="2" t="str">
        <f>IF(AND($B91&lt;&gt;"",$D91=37,入力シート!$T97&lt;&gt;""),入力シート!$T97,"")</f>
        <v/>
      </c>
      <c r="S91" s="2" t="str">
        <f>IF(AND($B91&lt;&gt;"",$D91=37,入力シート!$U97&lt;&gt;""),入力シート!$U97,"")</f>
        <v/>
      </c>
      <c r="T91" s="2" t="str">
        <f>IF(AND($B91&lt;&gt;"",$D91=37,入力シート!$V97&lt;&gt;""),入力シート!$V97,"")</f>
        <v/>
      </c>
      <c r="U91" s="2" t="str">
        <f>IF(AND($B91&lt;&gt;"",$D91=37,入力シート!$W97&lt;&gt;""),入力シート!$W97,"")</f>
        <v/>
      </c>
      <c r="V91" s="27" t="str">
        <f>IF(OR(AND(AK91=4,SUM(入力シート!Y97:Z97)&gt;0),AND(入力シート!Y97&lt;&gt;"",入力シート!AB97&lt;&gt;"",入力シート!AE97&lt;&gt;"")),入力シート!X97,"")</f>
        <v/>
      </c>
      <c r="W91" s="27" t="str">
        <f ca="1">IF(AND($B91&lt;&gt;"",$D91=37,入力シート!$AA97&lt;&gt;"",入力シート!Y97&lt;&gt;"",入力シート!AB97&lt;&gt;"",入力シート!AE97&lt;&gt;""),入力シート!$AA97,"")</f>
        <v/>
      </c>
      <c r="X91" s="27" t="str">
        <f ca="1">IF(AND($B91&lt;&gt;"",$D91=37,入力シート!$AD97&lt;&gt;"",入力シート!Y97&lt;&gt;"",入力シート!AB97&lt;&gt;"",入力シート!AE97&lt;&gt;""),入力シート!$AD97,"")</f>
        <v/>
      </c>
      <c r="Y91" s="27" t="str">
        <f>IF(OR(AND(AK91=4,SUM(入力シート!Y97:Z97)&gt;0),AND(入力シート!Y97&lt;&gt;"",入力シート!AB97&lt;&gt;"",入力シート!AE97&lt;&gt;"")),入力シート!Y97,"")</f>
        <v/>
      </c>
      <c r="Z91" s="27" t="str">
        <f>IF(AND($B91&lt;&gt;"",$D91=37,入力シート!Y97&lt;&gt;"",入力シート!$AB97&lt;&gt;"",入力シート!AE97&lt;&gt;""),入力シート!$AB97,"")</f>
        <v/>
      </c>
      <c r="AA91" s="27" t="str">
        <f>IF(AND($B91&lt;&gt;"",$D91=37,入力シート!Y97&lt;&gt;"",入力シート!AB97&lt;&gt;"",入力シート!$AE97&lt;&gt;""),入力シート!$AE97,"")</f>
        <v/>
      </c>
      <c r="AB91" s="27" t="str">
        <f>IF(OR(AND(AK91=4,SUM(入力シート!Y97:Z97)&gt;0),AND(入力シート!Z97&lt;&gt;"",入力シート!Y97&lt;&gt;"",入力シート!AB97&lt;&gt;"",入力シート!AE97&lt;&gt;"")),入力シート!Z97,"")</f>
        <v/>
      </c>
      <c r="AC91" s="27" t="str">
        <f>IF(AND($B91&lt;&gt;"",$D91=37,入力シート!$AC97&lt;&gt;"",入力シート!Y97&lt;&gt;"",入力シート!AB97&lt;&gt;"",入力シート!AE97&lt;&gt;""),入力シート!$AC97,"")</f>
        <v/>
      </c>
      <c r="AD91" s="27" t="str">
        <f>IF(AND($B91&lt;&gt;"",$D91=37,入力シート!$AF97&lt;&gt;"",入力シート!Y97&lt;&gt;"",入力シート!AB97&lt;&gt;"",入力シート!AE97&lt;&gt;""),入力シート!$AF97,"")</f>
        <v/>
      </c>
      <c r="AE91" s="2" t="str">
        <f t="shared" si="5"/>
        <v/>
      </c>
      <c r="AF91" s="2" t="str">
        <f t="shared" si="5"/>
        <v/>
      </c>
      <c r="AG91" s="2" t="str">
        <f t="shared" si="6"/>
        <v/>
      </c>
      <c r="AH91" s="2" t="str">
        <f t="shared" si="7"/>
        <v/>
      </c>
      <c r="AI91" s="2" t="str">
        <f>IF(AND($AK91&gt;1,$AK91&lt;5,入力シート!$P97&lt;&gt;""),入力シート!$P97,"")</f>
        <v/>
      </c>
      <c r="AJ91" s="2" t="str">
        <f>IF(AND($AI91=1,入力シート!$AH97&lt;&gt;""),入力シート!$AH97,入力シート!$AG97)</f>
        <v/>
      </c>
      <c r="AK91" s="2" t="str">
        <f>IF(AND($B91&lt;&gt;"",$D91=37,入力シート!$N97&lt;&gt;""),入力シート!$N97,"")</f>
        <v/>
      </c>
      <c r="AS91" s="2" t="str">
        <f>IF($AK91=1,入力シート!$O97,"")</f>
        <v/>
      </c>
      <c r="AV91" s="2" t="str">
        <f t="shared" si="8"/>
        <v/>
      </c>
    </row>
    <row r="92" spans="1:48">
      <c r="A92" s="2" t="str">
        <f>IF(AND($B92&lt;&gt;"",入力シート!$M98&lt;&gt;""),入力シート!$M98,"")</f>
        <v/>
      </c>
      <c r="B92" s="2" t="str">
        <f>IF(COUNTA(入力シート!$A98),入力シート!$A98,"")</f>
        <v/>
      </c>
      <c r="C92" s="2" t="str">
        <f>IF($B92="","",入力シート!$C98)</f>
        <v/>
      </c>
      <c r="D92" s="2" t="str">
        <f>IF($B92="","",入力シート!$E98)</f>
        <v/>
      </c>
      <c r="E92" s="2" t="str">
        <f>IF($B92="","",IF(入力シート!$F98=1,2,3))</f>
        <v/>
      </c>
      <c r="F92" s="2" t="str">
        <f>IF($B92="","",入力シート!$D98)</f>
        <v/>
      </c>
      <c r="G92" s="2" t="str">
        <f>IF(OR(B92="",入力シート!G98=""),"",入力シート!G98)</f>
        <v/>
      </c>
      <c r="J92" s="2" t="str">
        <f>IF(OR(B92="",入力シート!I98=""),"",入力シート!I98)</f>
        <v/>
      </c>
      <c r="K92" s="2" t="str">
        <f>IF(AND($B92&lt;&gt;"",入力シート!$B98&lt;&gt;""),入力シート!$B98,"")</f>
        <v/>
      </c>
      <c r="L92" s="2" t="str">
        <f>IF(AND($B92&lt;&gt;"",入力シート!$J98&lt;&gt;""),入力シート!$J98,"")</f>
        <v/>
      </c>
      <c r="M92" s="2" t="str">
        <f>IF(AND($B92&lt;&gt;"",$D92&lt;&gt;38,入力シート!$K98&lt;&gt;""),入力シート!$K98,"")</f>
        <v/>
      </c>
      <c r="N92" s="2" t="str">
        <f>IF(D92=34,入力シート!L98,"")</f>
        <v/>
      </c>
      <c r="O92" s="2" t="str">
        <f>IF(AND($B92&lt;&gt;"",$D92=37,入力シート!$Q98&lt;&gt;""),入力シート!$Q98,"")</f>
        <v/>
      </c>
      <c r="P92" s="2" t="str">
        <f>IF(AND($B92&lt;&gt;"",$D92=37,入力シート!$R98&lt;&gt;""),入力シート!$R98,"")</f>
        <v/>
      </c>
      <c r="Q92" s="2" t="str">
        <f>IF(AND($B92&lt;&gt;"",$D92=37,入力シート!$S98&lt;&gt;""),入力シート!$S98,"")</f>
        <v/>
      </c>
      <c r="R92" s="2" t="str">
        <f>IF(AND($B92&lt;&gt;"",$D92=37,入力シート!$T98&lt;&gt;""),入力シート!$T98,"")</f>
        <v/>
      </c>
      <c r="S92" s="2" t="str">
        <f>IF(AND($B92&lt;&gt;"",$D92=37,入力シート!$U98&lt;&gt;""),入力シート!$U98,"")</f>
        <v/>
      </c>
      <c r="T92" s="2" t="str">
        <f>IF(AND($B92&lt;&gt;"",$D92=37,入力シート!$V98&lt;&gt;""),入力シート!$V98,"")</f>
        <v/>
      </c>
      <c r="U92" s="2" t="str">
        <f>IF(AND($B92&lt;&gt;"",$D92=37,入力シート!$W98&lt;&gt;""),入力シート!$W98,"")</f>
        <v/>
      </c>
      <c r="V92" s="27" t="str">
        <f>IF(OR(AND(AK92=4,SUM(入力シート!Y98:Z98)&gt;0),AND(入力シート!Y98&lt;&gt;"",入力シート!AB98&lt;&gt;"",入力シート!AE98&lt;&gt;"")),入力シート!X98,"")</f>
        <v/>
      </c>
      <c r="W92" s="27" t="str">
        <f ca="1">IF(AND($B92&lt;&gt;"",$D92=37,入力シート!$AA98&lt;&gt;"",入力シート!Y98&lt;&gt;"",入力シート!AB98&lt;&gt;"",入力シート!AE98&lt;&gt;""),入力シート!$AA98,"")</f>
        <v/>
      </c>
      <c r="X92" s="27" t="str">
        <f ca="1">IF(AND($B92&lt;&gt;"",$D92=37,入力シート!$AD98&lt;&gt;"",入力シート!Y98&lt;&gt;"",入力シート!AB98&lt;&gt;"",入力シート!AE98&lt;&gt;""),入力シート!$AD98,"")</f>
        <v/>
      </c>
      <c r="Y92" s="27" t="str">
        <f>IF(OR(AND(AK92=4,SUM(入力シート!Y98:Z98)&gt;0),AND(入力シート!Y98&lt;&gt;"",入力シート!AB98&lt;&gt;"",入力シート!AE98&lt;&gt;"")),入力シート!Y98,"")</f>
        <v/>
      </c>
      <c r="Z92" s="27" t="str">
        <f>IF(AND($B92&lt;&gt;"",$D92=37,入力シート!Y98&lt;&gt;"",入力シート!$AB98&lt;&gt;"",入力シート!AE98&lt;&gt;""),入力シート!$AB98,"")</f>
        <v/>
      </c>
      <c r="AA92" s="27" t="str">
        <f>IF(AND($B92&lt;&gt;"",$D92=37,入力シート!Y98&lt;&gt;"",入力シート!AB98&lt;&gt;"",入力シート!$AE98&lt;&gt;""),入力シート!$AE98,"")</f>
        <v/>
      </c>
      <c r="AB92" s="27" t="str">
        <f>IF(OR(AND(AK92=4,SUM(入力シート!Y98:Z98)&gt;0),AND(入力シート!Z98&lt;&gt;"",入力シート!Y98&lt;&gt;"",入力シート!AB98&lt;&gt;"",入力シート!AE98&lt;&gt;"")),入力シート!Z98,"")</f>
        <v/>
      </c>
      <c r="AC92" s="27" t="str">
        <f>IF(AND($B92&lt;&gt;"",$D92=37,入力シート!$AC98&lt;&gt;"",入力シート!Y98&lt;&gt;"",入力シート!AB98&lt;&gt;"",入力シート!AE98&lt;&gt;""),入力シート!$AC98,"")</f>
        <v/>
      </c>
      <c r="AD92" s="27" t="str">
        <f>IF(AND($B92&lt;&gt;"",$D92=37,入力シート!$AF98&lt;&gt;"",入力シート!Y98&lt;&gt;"",入力シート!AB98&lt;&gt;"",入力シート!AE98&lt;&gt;""),入力シート!$AF98,"")</f>
        <v/>
      </c>
      <c r="AE92" s="2" t="str">
        <f t="shared" si="5"/>
        <v/>
      </c>
      <c r="AF92" s="2" t="str">
        <f t="shared" si="5"/>
        <v/>
      </c>
      <c r="AG92" s="2" t="str">
        <f t="shared" si="6"/>
        <v/>
      </c>
      <c r="AH92" s="2" t="str">
        <f t="shared" si="7"/>
        <v/>
      </c>
      <c r="AI92" s="2" t="str">
        <f>IF(AND($AK92&gt;1,$AK92&lt;5,入力シート!$P98&lt;&gt;""),入力シート!$P98,"")</f>
        <v/>
      </c>
      <c r="AJ92" s="2" t="str">
        <f>IF(AND($AI92=1,入力シート!$AH98&lt;&gt;""),入力シート!$AH98,入力シート!$AG98)</f>
        <v/>
      </c>
      <c r="AK92" s="2" t="str">
        <f>IF(AND($B92&lt;&gt;"",$D92=37,入力シート!$N98&lt;&gt;""),入力シート!$N98,"")</f>
        <v/>
      </c>
      <c r="AS92" s="2" t="str">
        <f>IF($AK92=1,入力シート!$O98,"")</f>
        <v/>
      </c>
      <c r="AV92" s="2" t="str">
        <f t="shared" si="8"/>
        <v/>
      </c>
    </row>
    <row r="93" spans="1:48">
      <c r="A93" s="2" t="str">
        <f>IF(AND($B93&lt;&gt;"",入力シート!$M99&lt;&gt;""),入力シート!$M99,"")</f>
        <v/>
      </c>
      <c r="B93" s="2" t="str">
        <f>IF(COUNTA(入力シート!$A99),入力シート!$A99,"")</f>
        <v/>
      </c>
      <c r="C93" s="2" t="str">
        <f>IF($B93="","",入力シート!$C99)</f>
        <v/>
      </c>
      <c r="D93" s="2" t="str">
        <f>IF($B93="","",入力シート!$E99)</f>
        <v/>
      </c>
      <c r="E93" s="2" t="str">
        <f>IF($B93="","",IF(入力シート!$F99=1,2,3))</f>
        <v/>
      </c>
      <c r="F93" s="2" t="str">
        <f>IF($B93="","",入力シート!$D99)</f>
        <v/>
      </c>
      <c r="G93" s="2" t="str">
        <f>IF(OR(B93="",入力シート!G99=""),"",入力シート!G99)</f>
        <v/>
      </c>
      <c r="J93" s="2" t="str">
        <f>IF(OR(B93="",入力シート!I99=""),"",入力シート!I99)</f>
        <v/>
      </c>
      <c r="K93" s="2" t="str">
        <f>IF(AND($B93&lt;&gt;"",入力シート!$B99&lt;&gt;""),入力シート!$B99,"")</f>
        <v/>
      </c>
      <c r="L93" s="2" t="str">
        <f>IF(AND($B93&lt;&gt;"",入力シート!$J99&lt;&gt;""),入力シート!$J99,"")</f>
        <v/>
      </c>
      <c r="M93" s="2" t="str">
        <f>IF(AND($B93&lt;&gt;"",$D93&lt;&gt;38,入力シート!$K99&lt;&gt;""),入力シート!$K99,"")</f>
        <v/>
      </c>
      <c r="N93" s="2" t="str">
        <f>IF(D93=34,入力シート!L99,"")</f>
        <v/>
      </c>
      <c r="O93" s="2" t="str">
        <f>IF(AND($B93&lt;&gt;"",$D93=37,入力シート!$Q99&lt;&gt;""),入力シート!$Q99,"")</f>
        <v/>
      </c>
      <c r="P93" s="2" t="str">
        <f>IF(AND($B93&lt;&gt;"",$D93=37,入力シート!$R99&lt;&gt;""),入力シート!$R99,"")</f>
        <v/>
      </c>
      <c r="Q93" s="2" t="str">
        <f>IF(AND($B93&lt;&gt;"",$D93=37,入力シート!$S99&lt;&gt;""),入力シート!$S99,"")</f>
        <v/>
      </c>
      <c r="R93" s="2" t="str">
        <f>IF(AND($B93&lt;&gt;"",$D93=37,入力シート!$T99&lt;&gt;""),入力シート!$T99,"")</f>
        <v/>
      </c>
      <c r="S93" s="2" t="str">
        <f>IF(AND($B93&lt;&gt;"",$D93=37,入力シート!$U99&lt;&gt;""),入力シート!$U99,"")</f>
        <v/>
      </c>
      <c r="T93" s="2" t="str">
        <f>IF(AND($B93&lt;&gt;"",$D93=37,入力シート!$V99&lt;&gt;""),入力シート!$V99,"")</f>
        <v/>
      </c>
      <c r="U93" s="2" t="str">
        <f>IF(AND($B93&lt;&gt;"",$D93=37,入力シート!$W99&lt;&gt;""),入力シート!$W99,"")</f>
        <v/>
      </c>
      <c r="V93" s="27" t="str">
        <f>IF(OR(AND(AK93=4,SUM(入力シート!Y99:Z99)&gt;0),AND(入力シート!Y99&lt;&gt;"",入力シート!AB99&lt;&gt;"",入力シート!AE99&lt;&gt;"")),入力シート!X99,"")</f>
        <v/>
      </c>
      <c r="W93" s="27" t="str">
        <f ca="1">IF(AND($B93&lt;&gt;"",$D93=37,入力シート!$AA99&lt;&gt;"",入力シート!Y99&lt;&gt;"",入力シート!AB99&lt;&gt;"",入力シート!AE99&lt;&gt;""),入力シート!$AA99,"")</f>
        <v/>
      </c>
      <c r="X93" s="27" t="str">
        <f ca="1">IF(AND($B93&lt;&gt;"",$D93=37,入力シート!$AD99&lt;&gt;"",入力シート!Y99&lt;&gt;"",入力シート!AB99&lt;&gt;"",入力シート!AE99&lt;&gt;""),入力シート!$AD99,"")</f>
        <v/>
      </c>
      <c r="Y93" s="27" t="str">
        <f>IF(OR(AND(AK93=4,SUM(入力シート!Y99:Z99)&gt;0),AND(入力シート!Y99&lt;&gt;"",入力シート!AB99&lt;&gt;"",入力シート!AE99&lt;&gt;"")),入力シート!Y99,"")</f>
        <v/>
      </c>
      <c r="Z93" s="27" t="str">
        <f>IF(AND($B93&lt;&gt;"",$D93=37,入力シート!Y99&lt;&gt;"",入力シート!$AB99&lt;&gt;"",入力シート!AE99&lt;&gt;""),入力シート!$AB99,"")</f>
        <v/>
      </c>
      <c r="AA93" s="27" t="str">
        <f>IF(AND($B93&lt;&gt;"",$D93=37,入力シート!Y99&lt;&gt;"",入力シート!AB99&lt;&gt;"",入力シート!$AE99&lt;&gt;""),入力シート!$AE99,"")</f>
        <v/>
      </c>
      <c r="AB93" s="27" t="str">
        <f>IF(OR(AND(AK93=4,SUM(入力シート!Y99:Z99)&gt;0),AND(入力シート!Z99&lt;&gt;"",入力シート!Y99&lt;&gt;"",入力シート!AB99&lt;&gt;"",入力シート!AE99&lt;&gt;"")),入力シート!Z99,"")</f>
        <v/>
      </c>
      <c r="AC93" s="27" t="str">
        <f>IF(AND($B93&lt;&gt;"",$D93=37,入力シート!$AC99&lt;&gt;"",入力シート!Y99&lt;&gt;"",入力シート!AB99&lt;&gt;"",入力シート!AE99&lt;&gt;""),入力シート!$AC99,"")</f>
        <v/>
      </c>
      <c r="AD93" s="27" t="str">
        <f>IF(AND($B93&lt;&gt;"",$D93=37,入力シート!$AF99&lt;&gt;"",入力シート!Y99&lt;&gt;"",入力シート!AB99&lt;&gt;"",入力シート!AE99&lt;&gt;""),入力シート!$AF99,"")</f>
        <v/>
      </c>
      <c r="AE93" s="2" t="str">
        <f t="shared" si="5"/>
        <v/>
      </c>
      <c r="AF93" s="2" t="str">
        <f t="shared" si="5"/>
        <v/>
      </c>
      <c r="AG93" s="2" t="str">
        <f t="shared" si="6"/>
        <v/>
      </c>
      <c r="AH93" s="2" t="str">
        <f t="shared" si="7"/>
        <v/>
      </c>
      <c r="AI93" s="2" t="str">
        <f>IF(AND($AK93&gt;1,$AK93&lt;5,入力シート!$P99&lt;&gt;""),入力シート!$P99,"")</f>
        <v/>
      </c>
      <c r="AJ93" s="2" t="str">
        <f>IF(AND($AI93=1,入力シート!$AH99&lt;&gt;""),入力シート!$AH99,入力シート!$AG99)</f>
        <v/>
      </c>
      <c r="AK93" s="2" t="str">
        <f>IF(AND($B93&lt;&gt;"",$D93=37,入力シート!$N99&lt;&gt;""),入力シート!$N99,"")</f>
        <v/>
      </c>
      <c r="AS93" s="2" t="str">
        <f>IF($AK93=1,入力シート!$O99,"")</f>
        <v/>
      </c>
      <c r="AV93" s="2" t="str">
        <f t="shared" si="8"/>
        <v/>
      </c>
    </row>
    <row r="94" spans="1:48">
      <c r="A94" s="2" t="str">
        <f>IF(AND($B94&lt;&gt;"",入力シート!$M100&lt;&gt;""),入力シート!$M100,"")</f>
        <v/>
      </c>
      <c r="B94" s="2" t="str">
        <f>IF(COUNTA(入力シート!$A100),入力シート!$A100,"")</f>
        <v/>
      </c>
      <c r="C94" s="2" t="str">
        <f>IF($B94="","",入力シート!$C100)</f>
        <v/>
      </c>
      <c r="D94" s="2" t="str">
        <f>IF($B94="","",入力シート!$E100)</f>
        <v/>
      </c>
      <c r="E94" s="2" t="str">
        <f>IF($B94="","",IF(入力シート!$F100=1,2,3))</f>
        <v/>
      </c>
      <c r="F94" s="2" t="str">
        <f>IF($B94="","",入力シート!$D100)</f>
        <v/>
      </c>
      <c r="G94" s="2" t="str">
        <f>IF(OR(B94="",入力シート!G100=""),"",入力シート!G100)</f>
        <v/>
      </c>
      <c r="J94" s="2" t="str">
        <f>IF(OR(B94="",入力シート!I100=""),"",入力シート!I100)</f>
        <v/>
      </c>
      <c r="K94" s="2" t="str">
        <f>IF(AND($B94&lt;&gt;"",入力シート!$B100&lt;&gt;""),入力シート!$B100,"")</f>
        <v/>
      </c>
      <c r="L94" s="2" t="str">
        <f>IF(AND($B94&lt;&gt;"",入力シート!$J100&lt;&gt;""),入力シート!$J100,"")</f>
        <v/>
      </c>
      <c r="M94" s="2" t="str">
        <f>IF(AND($B94&lt;&gt;"",$D94&lt;&gt;38,入力シート!$K100&lt;&gt;""),入力シート!$K100,"")</f>
        <v/>
      </c>
      <c r="N94" s="2" t="str">
        <f>IF(D94=34,入力シート!L100,"")</f>
        <v/>
      </c>
      <c r="O94" s="2" t="str">
        <f>IF(AND($B94&lt;&gt;"",$D94=37,入力シート!$Q100&lt;&gt;""),入力シート!$Q100,"")</f>
        <v/>
      </c>
      <c r="P94" s="2" t="str">
        <f>IF(AND($B94&lt;&gt;"",$D94=37,入力シート!$R100&lt;&gt;""),入力シート!$R100,"")</f>
        <v/>
      </c>
      <c r="Q94" s="2" t="str">
        <f>IF(AND($B94&lt;&gt;"",$D94=37,入力シート!$S100&lt;&gt;""),入力シート!$S100,"")</f>
        <v/>
      </c>
      <c r="R94" s="2" t="str">
        <f>IF(AND($B94&lt;&gt;"",$D94=37,入力シート!$T100&lt;&gt;""),入力シート!$T100,"")</f>
        <v/>
      </c>
      <c r="S94" s="2" t="str">
        <f>IF(AND($B94&lt;&gt;"",$D94=37,入力シート!$U100&lt;&gt;""),入力シート!$U100,"")</f>
        <v/>
      </c>
      <c r="T94" s="2" t="str">
        <f>IF(AND($B94&lt;&gt;"",$D94=37,入力シート!$V100&lt;&gt;""),入力シート!$V100,"")</f>
        <v/>
      </c>
      <c r="U94" s="2" t="str">
        <f>IF(AND($B94&lt;&gt;"",$D94=37,入力シート!$W100&lt;&gt;""),入力シート!$W100,"")</f>
        <v/>
      </c>
      <c r="V94" s="27" t="str">
        <f>IF(OR(AND(AK94=4,SUM(入力シート!Y100:Z100)&gt;0),AND(入力シート!Y100&lt;&gt;"",入力シート!AB100&lt;&gt;"",入力シート!AE100&lt;&gt;"")),入力シート!X100,"")</f>
        <v/>
      </c>
      <c r="W94" s="27" t="str">
        <f ca="1">IF(AND($B94&lt;&gt;"",$D94=37,入力シート!$AA100&lt;&gt;"",入力シート!Y100&lt;&gt;"",入力シート!AB100&lt;&gt;"",入力シート!AE100&lt;&gt;""),入力シート!$AA100,"")</f>
        <v/>
      </c>
      <c r="X94" s="27" t="str">
        <f ca="1">IF(AND($B94&lt;&gt;"",$D94=37,入力シート!$AD100&lt;&gt;"",入力シート!Y100&lt;&gt;"",入力シート!AB100&lt;&gt;"",入力シート!AE100&lt;&gt;""),入力シート!$AD100,"")</f>
        <v/>
      </c>
      <c r="Y94" s="27" t="str">
        <f>IF(OR(AND(AK94=4,SUM(入力シート!Y100:Z100)&gt;0),AND(入力シート!Y100&lt;&gt;"",入力シート!AB100&lt;&gt;"",入力シート!AE100&lt;&gt;"")),入力シート!Y100,"")</f>
        <v/>
      </c>
      <c r="Z94" s="27" t="str">
        <f>IF(AND($B94&lt;&gt;"",$D94=37,入力シート!Y100&lt;&gt;"",入力シート!$AB100&lt;&gt;"",入力シート!AE100&lt;&gt;""),入力シート!$AB100,"")</f>
        <v/>
      </c>
      <c r="AA94" s="27" t="str">
        <f>IF(AND($B94&lt;&gt;"",$D94=37,入力シート!Y100&lt;&gt;"",入力シート!AB100&lt;&gt;"",入力シート!$AE100&lt;&gt;""),入力シート!$AE100,"")</f>
        <v/>
      </c>
      <c r="AB94" s="27" t="str">
        <f>IF(OR(AND(AK94=4,SUM(入力シート!Y100:Z100)&gt;0),AND(入力シート!Z100&lt;&gt;"",入力シート!Y100&lt;&gt;"",入力シート!AB100&lt;&gt;"",入力シート!AE100&lt;&gt;"")),入力シート!Z100,"")</f>
        <v/>
      </c>
      <c r="AC94" s="27" t="str">
        <f>IF(AND($B94&lt;&gt;"",$D94=37,入力シート!$AC100&lt;&gt;"",入力シート!Y100&lt;&gt;"",入力シート!AB100&lt;&gt;"",入力シート!AE100&lt;&gt;""),入力シート!$AC100,"")</f>
        <v/>
      </c>
      <c r="AD94" s="27" t="str">
        <f>IF(AND($B94&lt;&gt;"",$D94=37,入力シート!$AF100&lt;&gt;"",入力シート!Y100&lt;&gt;"",入力シート!AB100&lt;&gt;"",入力シート!AE100&lt;&gt;""),入力シート!$AF100,"")</f>
        <v/>
      </c>
      <c r="AE94" s="2" t="str">
        <f t="shared" si="5"/>
        <v/>
      </c>
      <c r="AF94" s="2" t="str">
        <f t="shared" si="5"/>
        <v/>
      </c>
      <c r="AG94" s="2" t="str">
        <f t="shared" si="6"/>
        <v/>
      </c>
      <c r="AH94" s="2" t="str">
        <f t="shared" si="7"/>
        <v/>
      </c>
      <c r="AI94" s="2" t="str">
        <f>IF(AND($AK94&gt;1,$AK94&lt;5,入力シート!$P100&lt;&gt;""),入力シート!$P100,"")</f>
        <v/>
      </c>
      <c r="AJ94" s="2" t="str">
        <f>IF(AND($AI94=1,入力シート!$AH100&lt;&gt;""),入力シート!$AH100,入力シート!$AG100)</f>
        <v/>
      </c>
      <c r="AK94" s="2" t="str">
        <f>IF(AND($B94&lt;&gt;"",$D94=37,入力シート!$N100&lt;&gt;""),入力シート!$N100,"")</f>
        <v/>
      </c>
      <c r="AS94" s="2" t="str">
        <f>IF($AK94=1,入力シート!$O100,"")</f>
        <v/>
      </c>
      <c r="AV94" s="2" t="str">
        <f t="shared" si="8"/>
        <v/>
      </c>
    </row>
    <row r="95" spans="1:48">
      <c r="A95" s="2" t="str">
        <f>IF(AND($B95&lt;&gt;"",入力シート!$M101&lt;&gt;""),入力シート!$M101,"")</f>
        <v/>
      </c>
      <c r="B95" s="2" t="str">
        <f>IF(COUNTA(入力シート!$A101),入力シート!$A101,"")</f>
        <v/>
      </c>
      <c r="C95" s="2" t="str">
        <f>IF($B95="","",入力シート!$C101)</f>
        <v/>
      </c>
      <c r="D95" s="2" t="str">
        <f>IF($B95="","",入力シート!$E101)</f>
        <v/>
      </c>
      <c r="E95" s="2" t="str">
        <f>IF($B95="","",IF(入力シート!$F101=1,2,3))</f>
        <v/>
      </c>
      <c r="F95" s="2" t="str">
        <f>IF($B95="","",入力シート!$D101)</f>
        <v/>
      </c>
      <c r="G95" s="2" t="str">
        <f>IF(OR(B95="",入力シート!G101=""),"",入力シート!G101)</f>
        <v/>
      </c>
      <c r="J95" s="2" t="str">
        <f>IF(OR(B95="",入力シート!I101=""),"",入力シート!I101)</f>
        <v/>
      </c>
      <c r="K95" s="2" t="str">
        <f>IF(AND($B95&lt;&gt;"",入力シート!$B101&lt;&gt;""),入力シート!$B101,"")</f>
        <v/>
      </c>
      <c r="L95" s="2" t="str">
        <f>IF(AND($B95&lt;&gt;"",入力シート!$J101&lt;&gt;""),入力シート!$J101,"")</f>
        <v/>
      </c>
      <c r="M95" s="2" t="str">
        <f>IF(AND($B95&lt;&gt;"",$D95&lt;&gt;38,入力シート!$K101&lt;&gt;""),入力シート!$K101,"")</f>
        <v/>
      </c>
      <c r="N95" s="2" t="str">
        <f>IF(D95=34,入力シート!L101,"")</f>
        <v/>
      </c>
      <c r="O95" s="2" t="str">
        <f>IF(AND($B95&lt;&gt;"",$D95=37,入力シート!$Q101&lt;&gt;""),入力シート!$Q101,"")</f>
        <v/>
      </c>
      <c r="P95" s="2" t="str">
        <f>IF(AND($B95&lt;&gt;"",$D95=37,入力シート!$R101&lt;&gt;""),入力シート!$R101,"")</f>
        <v/>
      </c>
      <c r="Q95" s="2" t="str">
        <f>IF(AND($B95&lt;&gt;"",$D95=37,入力シート!$S101&lt;&gt;""),入力シート!$S101,"")</f>
        <v/>
      </c>
      <c r="R95" s="2" t="str">
        <f>IF(AND($B95&lt;&gt;"",$D95=37,入力シート!$T101&lt;&gt;""),入力シート!$T101,"")</f>
        <v/>
      </c>
      <c r="S95" s="2" t="str">
        <f>IF(AND($B95&lt;&gt;"",$D95=37,入力シート!$U101&lt;&gt;""),入力シート!$U101,"")</f>
        <v/>
      </c>
      <c r="T95" s="2" t="str">
        <f>IF(AND($B95&lt;&gt;"",$D95=37,入力シート!$V101&lt;&gt;""),入力シート!$V101,"")</f>
        <v/>
      </c>
      <c r="U95" s="2" t="str">
        <f>IF(AND($B95&lt;&gt;"",$D95=37,入力シート!$W101&lt;&gt;""),入力シート!$W101,"")</f>
        <v/>
      </c>
      <c r="V95" s="27" t="str">
        <f>IF(OR(AND(AK95=4,SUM(入力シート!Y101:Z101)&gt;0),AND(入力シート!Y101&lt;&gt;"",入力シート!AB101&lt;&gt;"",入力シート!AE101&lt;&gt;"")),入力シート!X101,"")</f>
        <v/>
      </c>
      <c r="W95" s="27" t="str">
        <f ca="1">IF(AND($B95&lt;&gt;"",$D95=37,入力シート!$AA101&lt;&gt;"",入力シート!Y101&lt;&gt;"",入力シート!AB101&lt;&gt;"",入力シート!AE101&lt;&gt;""),入力シート!$AA101,"")</f>
        <v/>
      </c>
      <c r="X95" s="27" t="str">
        <f ca="1">IF(AND($B95&lt;&gt;"",$D95=37,入力シート!$AD101&lt;&gt;"",入力シート!Y101&lt;&gt;"",入力シート!AB101&lt;&gt;"",入力シート!AE101&lt;&gt;""),入力シート!$AD101,"")</f>
        <v/>
      </c>
      <c r="Y95" s="27" t="str">
        <f>IF(OR(AND(AK95=4,SUM(入力シート!Y101:Z101)&gt;0),AND(入力シート!Y101&lt;&gt;"",入力シート!AB101&lt;&gt;"",入力シート!AE101&lt;&gt;"")),入力シート!Y101,"")</f>
        <v/>
      </c>
      <c r="Z95" s="27" t="str">
        <f>IF(AND($B95&lt;&gt;"",$D95=37,入力シート!Y101&lt;&gt;"",入力シート!$AB101&lt;&gt;"",入力シート!AE101&lt;&gt;""),入力シート!$AB101,"")</f>
        <v/>
      </c>
      <c r="AA95" s="27" t="str">
        <f>IF(AND($B95&lt;&gt;"",$D95=37,入力シート!Y101&lt;&gt;"",入力シート!AB101&lt;&gt;"",入力シート!$AE101&lt;&gt;""),入力シート!$AE101,"")</f>
        <v/>
      </c>
      <c r="AB95" s="27" t="str">
        <f>IF(OR(AND(AK95=4,SUM(入力シート!Y101:Z101)&gt;0),AND(入力シート!Z101&lt;&gt;"",入力シート!Y101&lt;&gt;"",入力シート!AB101&lt;&gt;"",入力シート!AE101&lt;&gt;"")),入力シート!Z101,"")</f>
        <v/>
      </c>
      <c r="AC95" s="27" t="str">
        <f>IF(AND($B95&lt;&gt;"",$D95=37,入力シート!$AC101&lt;&gt;"",入力シート!Y101&lt;&gt;"",入力シート!AB101&lt;&gt;"",入力シート!AE101&lt;&gt;""),入力シート!$AC101,"")</f>
        <v/>
      </c>
      <c r="AD95" s="27" t="str">
        <f>IF(AND($B95&lt;&gt;"",$D95=37,入力シート!$AF101&lt;&gt;"",入力シート!Y101&lt;&gt;"",入力シート!AB101&lt;&gt;"",入力シート!AE101&lt;&gt;""),入力シート!$AF101,"")</f>
        <v/>
      </c>
      <c r="AE95" s="2" t="str">
        <f t="shared" si="5"/>
        <v/>
      </c>
      <c r="AF95" s="2" t="str">
        <f t="shared" si="5"/>
        <v/>
      </c>
      <c r="AG95" s="2" t="str">
        <f t="shared" si="6"/>
        <v/>
      </c>
      <c r="AH95" s="2" t="str">
        <f t="shared" si="7"/>
        <v/>
      </c>
      <c r="AI95" s="2" t="str">
        <f>IF(AND($AK95&gt;1,$AK95&lt;5,入力シート!$P101&lt;&gt;""),入力シート!$P101,"")</f>
        <v/>
      </c>
      <c r="AJ95" s="2" t="str">
        <f>IF(AND($AI95=1,入力シート!$AH101&lt;&gt;""),入力シート!$AH101,入力シート!$AG101)</f>
        <v/>
      </c>
      <c r="AK95" s="2" t="str">
        <f>IF(AND($B95&lt;&gt;"",$D95=37,入力シート!$N101&lt;&gt;""),入力シート!$N101,"")</f>
        <v/>
      </c>
      <c r="AS95" s="2" t="str">
        <f>IF($AK95=1,入力シート!$O101,"")</f>
        <v/>
      </c>
      <c r="AV95" s="2" t="str">
        <f t="shared" si="8"/>
        <v/>
      </c>
    </row>
    <row r="96" spans="1:48">
      <c r="A96" s="2" t="str">
        <f>IF(AND($B96&lt;&gt;"",入力シート!$M102&lt;&gt;""),入力シート!$M102,"")</f>
        <v/>
      </c>
      <c r="B96" s="2" t="str">
        <f>IF(COUNTA(入力シート!$A102),入力シート!$A102,"")</f>
        <v/>
      </c>
      <c r="C96" s="2" t="str">
        <f>IF($B96="","",入力シート!$C102)</f>
        <v/>
      </c>
      <c r="D96" s="2" t="str">
        <f>IF($B96="","",入力シート!$E102)</f>
        <v/>
      </c>
      <c r="E96" s="2" t="str">
        <f>IF($B96="","",IF(入力シート!$F102=1,2,3))</f>
        <v/>
      </c>
      <c r="F96" s="2" t="str">
        <f>IF($B96="","",入力シート!$D102)</f>
        <v/>
      </c>
      <c r="G96" s="2" t="str">
        <f>IF(OR(B96="",入力シート!G102=""),"",入力シート!G102)</f>
        <v/>
      </c>
      <c r="J96" s="2" t="str">
        <f>IF(OR(B96="",入力シート!I102=""),"",入力シート!I102)</f>
        <v/>
      </c>
      <c r="K96" s="2" t="str">
        <f>IF(AND($B96&lt;&gt;"",入力シート!$B102&lt;&gt;""),入力シート!$B102,"")</f>
        <v/>
      </c>
      <c r="L96" s="2" t="str">
        <f>IF(AND($B96&lt;&gt;"",入力シート!$J102&lt;&gt;""),入力シート!$J102,"")</f>
        <v/>
      </c>
      <c r="M96" s="2" t="str">
        <f>IF(AND($B96&lt;&gt;"",$D96&lt;&gt;38,入力シート!$K102&lt;&gt;""),入力シート!$K102,"")</f>
        <v/>
      </c>
      <c r="N96" s="2" t="str">
        <f>IF(D96=34,入力シート!L102,"")</f>
        <v/>
      </c>
      <c r="O96" s="2" t="str">
        <f>IF(AND($B96&lt;&gt;"",$D96=37,入力シート!$Q102&lt;&gt;""),入力シート!$Q102,"")</f>
        <v/>
      </c>
      <c r="P96" s="2" t="str">
        <f>IF(AND($B96&lt;&gt;"",$D96=37,入力シート!$R102&lt;&gt;""),入力シート!$R102,"")</f>
        <v/>
      </c>
      <c r="Q96" s="2" t="str">
        <f>IF(AND($B96&lt;&gt;"",$D96=37,入力シート!$S102&lt;&gt;""),入力シート!$S102,"")</f>
        <v/>
      </c>
      <c r="R96" s="2" t="str">
        <f>IF(AND($B96&lt;&gt;"",$D96=37,入力シート!$T102&lt;&gt;""),入力シート!$T102,"")</f>
        <v/>
      </c>
      <c r="S96" s="2" t="str">
        <f>IF(AND($B96&lt;&gt;"",$D96=37,入力シート!$U102&lt;&gt;""),入力シート!$U102,"")</f>
        <v/>
      </c>
      <c r="T96" s="2" t="str">
        <f>IF(AND($B96&lt;&gt;"",$D96=37,入力シート!$V102&lt;&gt;""),入力シート!$V102,"")</f>
        <v/>
      </c>
      <c r="U96" s="2" t="str">
        <f>IF(AND($B96&lt;&gt;"",$D96=37,入力シート!$W102&lt;&gt;""),入力シート!$W102,"")</f>
        <v/>
      </c>
      <c r="V96" s="27" t="str">
        <f>IF(OR(AND(AK96=4,SUM(入力シート!Y102:Z102)&gt;0),AND(入力シート!Y102&lt;&gt;"",入力シート!AB102&lt;&gt;"",入力シート!AE102&lt;&gt;"")),入力シート!X102,"")</f>
        <v/>
      </c>
      <c r="W96" s="27" t="str">
        <f ca="1">IF(AND($B96&lt;&gt;"",$D96=37,入力シート!$AA102&lt;&gt;"",入力シート!Y102&lt;&gt;"",入力シート!AB102&lt;&gt;"",入力シート!AE102&lt;&gt;""),入力シート!$AA102,"")</f>
        <v/>
      </c>
      <c r="X96" s="27" t="str">
        <f ca="1">IF(AND($B96&lt;&gt;"",$D96=37,入力シート!$AD102&lt;&gt;"",入力シート!Y102&lt;&gt;"",入力シート!AB102&lt;&gt;"",入力シート!AE102&lt;&gt;""),入力シート!$AD102,"")</f>
        <v/>
      </c>
      <c r="Y96" s="27" t="str">
        <f>IF(OR(AND(AK96=4,SUM(入力シート!Y102:Z102)&gt;0),AND(入力シート!Y102&lt;&gt;"",入力シート!AB102&lt;&gt;"",入力シート!AE102&lt;&gt;"")),入力シート!Y102,"")</f>
        <v/>
      </c>
      <c r="Z96" s="27" t="str">
        <f>IF(AND($B96&lt;&gt;"",$D96=37,入力シート!Y102&lt;&gt;"",入力シート!$AB102&lt;&gt;"",入力シート!AE102&lt;&gt;""),入力シート!$AB102,"")</f>
        <v/>
      </c>
      <c r="AA96" s="27" t="str">
        <f>IF(AND($B96&lt;&gt;"",$D96=37,入力シート!Y102&lt;&gt;"",入力シート!AB102&lt;&gt;"",入力シート!$AE102&lt;&gt;""),入力シート!$AE102,"")</f>
        <v/>
      </c>
      <c r="AB96" s="27" t="str">
        <f>IF(OR(AND(AK96=4,SUM(入力シート!Y102:Z102)&gt;0),AND(入力シート!Z102&lt;&gt;"",入力シート!Y102&lt;&gt;"",入力シート!AB102&lt;&gt;"",入力シート!AE102&lt;&gt;"")),入力シート!Z102,"")</f>
        <v/>
      </c>
      <c r="AC96" s="27" t="str">
        <f>IF(AND($B96&lt;&gt;"",$D96=37,入力シート!$AC102&lt;&gt;"",入力シート!Y102&lt;&gt;"",入力シート!AB102&lt;&gt;"",入力シート!AE102&lt;&gt;""),入力シート!$AC102,"")</f>
        <v/>
      </c>
      <c r="AD96" s="27" t="str">
        <f>IF(AND($B96&lt;&gt;"",$D96=37,入力シート!$AF102&lt;&gt;"",入力シート!Y102&lt;&gt;"",入力シート!AB102&lt;&gt;"",入力シート!AE102&lt;&gt;""),入力シート!$AF102,"")</f>
        <v/>
      </c>
      <c r="AE96" s="2" t="str">
        <f t="shared" si="5"/>
        <v/>
      </c>
      <c r="AF96" s="2" t="str">
        <f t="shared" si="5"/>
        <v/>
      </c>
      <c r="AG96" s="2" t="str">
        <f t="shared" si="6"/>
        <v/>
      </c>
      <c r="AH96" s="2" t="str">
        <f t="shared" si="7"/>
        <v/>
      </c>
      <c r="AI96" s="2" t="str">
        <f>IF(AND($AK96&gt;1,$AK96&lt;5,入力シート!$P102&lt;&gt;""),入力シート!$P102,"")</f>
        <v/>
      </c>
      <c r="AJ96" s="2" t="str">
        <f>IF(AND($AI96=1,入力シート!$AH102&lt;&gt;""),入力シート!$AH102,入力シート!$AG102)</f>
        <v/>
      </c>
      <c r="AK96" s="2" t="str">
        <f>IF(AND($B96&lt;&gt;"",$D96=37,入力シート!$N102&lt;&gt;""),入力シート!$N102,"")</f>
        <v/>
      </c>
      <c r="AS96" s="2" t="str">
        <f>IF($AK96=1,入力シート!$O102,"")</f>
        <v/>
      </c>
      <c r="AV96" s="2" t="str">
        <f t="shared" si="8"/>
        <v/>
      </c>
    </row>
    <row r="97" spans="1:48">
      <c r="A97" s="2" t="str">
        <f>IF(AND($B97&lt;&gt;"",入力シート!$M103&lt;&gt;""),入力シート!$M103,"")</f>
        <v/>
      </c>
      <c r="B97" s="2" t="str">
        <f>IF(COUNTA(入力シート!$A103),入力シート!$A103,"")</f>
        <v/>
      </c>
      <c r="C97" s="2" t="str">
        <f>IF($B97="","",入力シート!$C103)</f>
        <v/>
      </c>
      <c r="D97" s="2" t="str">
        <f>IF($B97="","",入力シート!$E103)</f>
        <v/>
      </c>
      <c r="E97" s="2" t="str">
        <f>IF($B97="","",IF(入力シート!$F103=1,2,3))</f>
        <v/>
      </c>
      <c r="F97" s="2" t="str">
        <f>IF($B97="","",入力シート!$D103)</f>
        <v/>
      </c>
      <c r="G97" s="2" t="str">
        <f>IF(OR(B97="",入力シート!G103=""),"",入力シート!G103)</f>
        <v/>
      </c>
      <c r="J97" s="2" t="str">
        <f>IF(OR(B97="",入力シート!I103=""),"",入力シート!I103)</f>
        <v/>
      </c>
      <c r="K97" s="2" t="str">
        <f>IF(AND($B97&lt;&gt;"",入力シート!$B103&lt;&gt;""),入力シート!$B103,"")</f>
        <v/>
      </c>
      <c r="L97" s="2" t="str">
        <f>IF(AND($B97&lt;&gt;"",入力シート!$J103&lt;&gt;""),入力シート!$J103,"")</f>
        <v/>
      </c>
      <c r="M97" s="2" t="str">
        <f>IF(AND($B97&lt;&gt;"",$D97&lt;&gt;38,入力シート!$K103&lt;&gt;""),入力シート!$K103,"")</f>
        <v/>
      </c>
      <c r="N97" s="2" t="str">
        <f>IF(D97=34,入力シート!L103,"")</f>
        <v/>
      </c>
      <c r="O97" s="2" t="str">
        <f>IF(AND($B97&lt;&gt;"",$D97=37,入力シート!$Q103&lt;&gt;""),入力シート!$Q103,"")</f>
        <v/>
      </c>
      <c r="P97" s="2" t="str">
        <f>IF(AND($B97&lt;&gt;"",$D97=37,入力シート!$R103&lt;&gt;""),入力シート!$R103,"")</f>
        <v/>
      </c>
      <c r="Q97" s="2" t="str">
        <f>IF(AND($B97&lt;&gt;"",$D97=37,入力シート!$S103&lt;&gt;""),入力シート!$S103,"")</f>
        <v/>
      </c>
      <c r="R97" s="2" t="str">
        <f>IF(AND($B97&lt;&gt;"",$D97=37,入力シート!$T103&lt;&gt;""),入力シート!$T103,"")</f>
        <v/>
      </c>
      <c r="S97" s="2" t="str">
        <f>IF(AND($B97&lt;&gt;"",$D97=37,入力シート!$U103&lt;&gt;""),入力シート!$U103,"")</f>
        <v/>
      </c>
      <c r="T97" s="2" t="str">
        <f>IF(AND($B97&lt;&gt;"",$D97=37,入力シート!$V103&lt;&gt;""),入力シート!$V103,"")</f>
        <v/>
      </c>
      <c r="U97" s="2" t="str">
        <f>IF(AND($B97&lt;&gt;"",$D97=37,入力シート!$W103&lt;&gt;""),入力シート!$W103,"")</f>
        <v/>
      </c>
      <c r="V97" s="27" t="str">
        <f>IF(OR(AND(AK97=4,SUM(入力シート!Y103:Z103)&gt;0),AND(入力シート!Y103&lt;&gt;"",入力シート!AB103&lt;&gt;"",入力シート!AE103&lt;&gt;"")),入力シート!X103,"")</f>
        <v/>
      </c>
      <c r="W97" s="27" t="str">
        <f ca="1">IF(AND($B97&lt;&gt;"",$D97=37,入力シート!$AA103&lt;&gt;"",入力シート!Y103&lt;&gt;"",入力シート!AB103&lt;&gt;"",入力シート!AE103&lt;&gt;""),入力シート!$AA103,"")</f>
        <v/>
      </c>
      <c r="X97" s="27" t="str">
        <f ca="1">IF(AND($B97&lt;&gt;"",$D97=37,入力シート!$AD103&lt;&gt;"",入力シート!Y103&lt;&gt;"",入力シート!AB103&lt;&gt;"",入力シート!AE103&lt;&gt;""),入力シート!$AD103,"")</f>
        <v/>
      </c>
      <c r="Y97" s="27" t="str">
        <f>IF(OR(AND(AK97=4,SUM(入力シート!Y103:Z103)&gt;0),AND(入力シート!Y103&lt;&gt;"",入力シート!AB103&lt;&gt;"",入力シート!AE103&lt;&gt;"")),入力シート!Y103,"")</f>
        <v/>
      </c>
      <c r="Z97" s="27" t="str">
        <f>IF(AND($B97&lt;&gt;"",$D97=37,入力シート!Y103&lt;&gt;"",入力シート!$AB103&lt;&gt;"",入力シート!AE103&lt;&gt;""),入力シート!$AB103,"")</f>
        <v/>
      </c>
      <c r="AA97" s="27" t="str">
        <f>IF(AND($B97&lt;&gt;"",$D97=37,入力シート!Y103&lt;&gt;"",入力シート!AB103&lt;&gt;"",入力シート!$AE103&lt;&gt;""),入力シート!$AE103,"")</f>
        <v/>
      </c>
      <c r="AB97" s="27" t="str">
        <f>IF(OR(AND(AK97=4,SUM(入力シート!Y103:Z103)&gt;0),AND(入力シート!Z103&lt;&gt;"",入力シート!Y103&lt;&gt;"",入力シート!AB103&lt;&gt;"",入力シート!AE103&lt;&gt;"")),入力シート!Z103,"")</f>
        <v/>
      </c>
      <c r="AC97" s="27" t="str">
        <f>IF(AND($B97&lt;&gt;"",$D97=37,入力シート!$AC103&lt;&gt;"",入力シート!Y103&lt;&gt;"",入力シート!AB103&lt;&gt;"",入力シート!AE103&lt;&gt;""),入力シート!$AC103,"")</f>
        <v/>
      </c>
      <c r="AD97" s="27" t="str">
        <f>IF(AND($B97&lt;&gt;"",$D97=37,入力シート!$AF103&lt;&gt;"",入力シート!Y103&lt;&gt;"",入力シート!AB103&lt;&gt;"",入力シート!AE103&lt;&gt;""),入力シート!$AF103,"")</f>
        <v/>
      </c>
      <c r="AE97" s="2" t="str">
        <f t="shared" si="5"/>
        <v/>
      </c>
      <c r="AF97" s="2" t="str">
        <f t="shared" si="5"/>
        <v/>
      </c>
      <c r="AG97" s="2" t="str">
        <f t="shared" si="6"/>
        <v/>
      </c>
      <c r="AH97" s="2" t="str">
        <f t="shared" si="7"/>
        <v/>
      </c>
      <c r="AI97" s="2" t="str">
        <f>IF(AND($AK97&gt;1,$AK97&lt;5,入力シート!$P103&lt;&gt;""),入力シート!$P103,"")</f>
        <v/>
      </c>
      <c r="AJ97" s="2" t="str">
        <f>IF(AND($AI97=1,入力シート!$AH103&lt;&gt;""),入力シート!$AH103,入力シート!$AG103)</f>
        <v/>
      </c>
      <c r="AK97" s="2" t="str">
        <f>IF(AND($B97&lt;&gt;"",$D97=37,入力シート!$N103&lt;&gt;""),入力シート!$N103,"")</f>
        <v/>
      </c>
      <c r="AS97" s="2" t="str">
        <f>IF($AK97=1,入力シート!$O103,"")</f>
        <v/>
      </c>
      <c r="AV97" s="2" t="str">
        <f t="shared" si="8"/>
        <v/>
      </c>
    </row>
    <row r="98" spans="1:48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1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</row>
  </sheetData>
  <sheetProtection algorithmName="SHA-512" hashValue="ebPVbZdfTr+ProhiM7y95tSCzCSdPVugqPVs86pEfqdfIyFxn+n2FA+I+x8YqJ59vj6SyKTHOtDq6MHQsHvv1g==" saltValue="uwyB8rWQJ+OPNO/qPoFlHA==" spinCount="100000" sheet="1" objects="1" scenarios="1"/>
  <phoneticPr fontId="1"/>
  <conditionalFormatting sqref="A2:A97">
    <cfRule type="containsText" dxfId="1" priority="1" operator="containsText" text="翌月徴収">
      <formula>NOT(ISERROR(SEARCH("翌月徴収",A2)))</formula>
    </cfRule>
  </conditionalFormatting>
  <conditionalFormatting sqref="N2:N97">
    <cfRule type="cellIs" dxfId="0" priority="2" operator="equal">
      <formula>99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zoomScale="80" zoomScaleNormal="80" workbookViewId="0"/>
  </sheetViews>
  <sheetFormatPr defaultRowHeight="18.75"/>
  <sheetData>
    <row r="1" spans="1:9">
      <c r="A1">
        <v>1</v>
      </c>
      <c r="B1">
        <v>53000</v>
      </c>
      <c r="C1">
        <v>63000</v>
      </c>
      <c r="D1">
        <v>1</v>
      </c>
      <c r="E1">
        <v>58</v>
      </c>
      <c r="F1">
        <v>1</v>
      </c>
      <c r="G1">
        <v>88</v>
      </c>
      <c r="H1">
        <v>1</v>
      </c>
      <c r="I1">
        <v>88</v>
      </c>
    </row>
    <row r="2" spans="1:9">
      <c r="A2">
        <v>2</v>
      </c>
      <c r="B2">
        <v>63000</v>
      </c>
      <c r="C2">
        <v>73000</v>
      </c>
      <c r="D2">
        <v>2</v>
      </c>
      <c r="E2">
        <v>68</v>
      </c>
      <c r="F2">
        <v>1</v>
      </c>
      <c r="G2">
        <v>88</v>
      </c>
      <c r="H2">
        <v>1</v>
      </c>
      <c r="I2">
        <v>88</v>
      </c>
    </row>
    <row r="3" spans="1:9">
      <c r="A3">
        <v>3</v>
      </c>
      <c r="B3">
        <v>73000</v>
      </c>
      <c r="C3">
        <v>83000</v>
      </c>
      <c r="D3">
        <v>3</v>
      </c>
      <c r="E3">
        <v>78</v>
      </c>
      <c r="F3">
        <v>1</v>
      </c>
      <c r="G3">
        <v>88</v>
      </c>
      <c r="H3">
        <v>1</v>
      </c>
      <c r="I3">
        <v>88</v>
      </c>
    </row>
    <row r="4" spans="1:9">
      <c r="A4">
        <v>4</v>
      </c>
      <c r="B4">
        <v>83000</v>
      </c>
      <c r="C4">
        <v>93000</v>
      </c>
      <c r="D4">
        <v>4</v>
      </c>
      <c r="E4">
        <v>88</v>
      </c>
      <c r="F4">
        <v>1</v>
      </c>
      <c r="G4">
        <v>88</v>
      </c>
      <c r="H4">
        <v>1</v>
      </c>
      <c r="I4">
        <v>88</v>
      </c>
    </row>
    <row r="5" spans="1:9">
      <c r="A5">
        <v>5</v>
      </c>
      <c r="B5">
        <v>93000</v>
      </c>
      <c r="C5">
        <v>101000</v>
      </c>
      <c r="D5">
        <v>5</v>
      </c>
      <c r="E5">
        <v>98</v>
      </c>
      <c r="F5">
        <v>2</v>
      </c>
      <c r="G5">
        <v>98</v>
      </c>
      <c r="H5">
        <v>2</v>
      </c>
      <c r="I5">
        <v>98</v>
      </c>
    </row>
    <row r="6" spans="1:9">
      <c r="A6">
        <v>6</v>
      </c>
      <c r="B6">
        <v>101000</v>
      </c>
      <c r="C6">
        <v>107000</v>
      </c>
      <c r="D6">
        <v>6</v>
      </c>
      <c r="E6">
        <v>104</v>
      </c>
      <c r="F6">
        <v>3</v>
      </c>
      <c r="G6">
        <v>104</v>
      </c>
      <c r="H6">
        <v>3</v>
      </c>
      <c r="I6">
        <v>104</v>
      </c>
    </row>
    <row r="7" spans="1:9">
      <c r="A7">
        <v>7</v>
      </c>
      <c r="B7">
        <v>107000</v>
      </c>
      <c r="C7">
        <v>114000</v>
      </c>
      <c r="D7">
        <v>7</v>
      </c>
      <c r="E7">
        <v>110</v>
      </c>
      <c r="F7">
        <v>4</v>
      </c>
      <c r="G7">
        <v>110</v>
      </c>
      <c r="H7">
        <v>4</v>
      </c>
      <c r="I7">
        <v>110</v>
      </c>
    </row>
    <row r="8" spans="1:9">
      <c r="A8">
        <v>8</v>
      </c>
      <c r="B8">
        <v>114000</v>
      </c>
      <c r="C8">
        <v>122000</v>
      </c>
      <c r="D8">
        <v>8</v>
      </c>
      <c r="E8">
        <v>118</v>
      </c>
      <c r="F8">
        <v>5</v>
      </c>
      <c r="G8">
        <v>118</v>
      </c>
      <c r="H8">
        <v>5</v>
      </c>
      <c r="I8">
        <v>118</v>
      </c>
    </row>
    <row r="9" spans="1:9">
      <c r="A9">
        <v>9</v>
      </c>
      <c r="B9">
        <v>122000</v>
      </c>
      <c r="C9">
        <v>130000</v>
      </c>
      <c r="D9">
        <v>9</v>
      </c>
      <c r="E9">
        <v>126</v>
      </c>
      <c r="F9">
        <v>6</v>
      </c>
      <c r="G9">
        <v>126</v>
      </c>
      <c r="H9">
        <v>6</v>
      </c>
      <c r="I9">
        <v>126</v>
      </c>
    </row>
    <row r="10" spans="1:9">
      <c r="A10">
        <v>10</v>
      </c>
      <c r="B10">
        <v>130000</v>
      </c>
      <c r="C10">
        <v>138000</v>
      </c>
      <c r="D10">
        <v>10</v>
      </c>
      <c r="E10">
        <v>134</v>
      </c>
      <c r="F10">
        <v>7</v>
      </c>
      <c r="G10">
        <v>134</v>
      </c>
      <c r="H10">
        <v>7</v>
      </c>
      <c r="I10">
        <v>134</v>
      </c>
    </row>
    <row r="11" spans="1:9">
      <c r="A11">
        <v>11</v>
      </c>
      <c r="B11">
        <v>138000</v>
      </c>
      <c r="C11">
        <v>146000</v>
      </c>
      <c r="D11">
        <v>11</v>
      </c>
      <c r="E11">
        <v>142</v>
      </c>
      <c r="F11">
        <v>8</v>
      </c>
      <c r="G11">
        <v>142</v>
      </c>
      <c r="H11">
        <v>8</v>
      </c>
      <c r="I11">
        <v>142</v>
      </c>
    </row>
    <row r="12" spans="1:9">
      <c r="A12">
        <v>12</v>
      </c>
      <c r="B12">
        <v>146000</v>
      </c>
      <c r="C12">
        <v>155000</v>
      </c>
      <c r="D12">
        <v>12</v>
      </c>
      <c r="E12">
        <v>150</v>
      </c>
      <c r="F12">
        <v>9</v>
      </c>
      <c r="G12">
        <v>150</v>
      </c>
      <c r="H12">
        <v>9</v>
      </c>
      <c r="I12">
        <v>150</v>
      </c>
    </row>
    <row r="13" spans="1:9">
      <c r="A13">
        <v>13</v>
      </c>
      <c r="B13">
        <v>155000</v>
      </c>
      <c r="C13">
        <v>165000</v>
      </c>
      <c r="D13">
        <v>13</v>
      </c>
      <c r="E13">
        <v>160</v>
      </c>
      <c r="F13">
        <v>10</v>
      </c>
      <c r="G13">
        <v>160</v>
      </c>
      <c r="H13">
        <v>10</v>
      </c>
      <c r="I13">
        <v>160</v>
      </c>
    </row>
    <row r="14" spans="1:9">
      <c r="A14">
        <v>14</v>
      </c>
      <c r="B14">
        <v>165000</v>
      </c>
      <c r="C14">
        <v>175000</v>
      </c>
      <c r="D14">
        <v>14</v>
      </c>
      <c r="E14">
        <v>170</v>
      </c>
      <c r="F14">
        <v>11</v>
      </c>
      <c r="G14">
        <v>170</v>
      </c>
      <c r="H14">
        <v>11</v>
      </c>
      <c r="I14">
        <v>170</v>
      </c>
    </row>
    <row r="15" spans="1:9">
      <c r="A15">
        <v>15</v>
      </c>
      <c r="B15">
        <v>175000</v>
      </c>
      <c r="C15">
        <v>185000</v>
      </c>
      <c r="D15">
        <v>15</v>
      </c>
      <c r="E15">
        <v>180</v>
      </c>
      <c r="F15">
        <v>12</v>
      </c>
      <c r="G15">
        <v>180</v>
      </c>
      <c r="H15">
        <v>12</v>
      </c>
      <c r="I15">
        <v>180</v>
      </c>
    </row>
    <row r="16" spans="1:9">
      <c r="A16">
        <v>16</v>
      </c>
      <c r="B16">
        <v>185000</v>
      </c>
      <c r="C16">
        <v>195000</v>
      </c>
      <c r="D16">
        <v>16</v>
      </c>
      <c r="E16">
        <v>190</v>
      </c>
      <c r="F16">
        <v>13</v>
      </c>
      <c r="G16">
        <v>190</v>
      </c>
      <c r="H16">
        <v>13</v>
      </c>
      <c r="I16">
        <v>190</v>
      </c>
    </row>
    <row r="17" spans="1:9">
      <c r="A17">
        <v>17</v>
      </c>
      <c r="B17">
        <v>195000</v>
      </c>
      <c r="C17">
        <v>210000</v>
      </c>
      <c r="D17">
        <v>17</v>
      </c>
      <c r="E17">
        <v>200</v>
      </c>
      <c r="F17">
        <v>14</v>
      </c>
      <c r="G17">
        <v>200</v>
      </c>
      <c r="H17">
        <v>14</v>
      </c>
      <c r="I17">
        <v>200</v>
      </c>
    </row>
    <row r="18" spans="1:9">
      <c r="A18">
        <v>18</v>
      </c>
      <c r="B18">
        <v>210000</v>
      </c>
      <c r="C18">
        <v>230000</v>
      </c>
      <c r="D18">
        <v>18</v>
      </c>
      <c r="E18">
        <v>220</v>
      </c>
      <c r="F18">
        <v>15</v>
      </c>
      <c r="G18">
        <v>220</v>
      </c>
      <c r="H18">
        <v>15</v>
      </c>
      <c r="I18">
        <v>220</v>
      </c>
    </row>
    <row r="19" spans="1:9">
      <c r="A19">
        <v>19</v>
      </c>
      <c r="B19">
        <v>230000</v>
      </c>
      <c r="C19">
        <v>250000</v>
      </c>
      <c r="D19">
        <v>19</v>
      </c>
      <c r="E19">
        <v>240</v>
      </c>
      <c r="F19">
        <v>16</v>
      </c>
      <c r="G19">
        <v>240</v>
      </c>
      <c r="H19">
        <v>16</v>
      </c>
      <c r="I19">
        <v>240</v>
      </c>
    </row>
    <row r="20" spans="1:9">
      <c r="A20">
        <v>20</v>
      </c>
      <c r="B20">
        <v>250000</v>
      </c>
      <c r="C20">
        <v>270000</v>
      </c>
      <c r="D20">
        <v>20</v>
      </c>
      <c r="E20">
        <v>260</v>
      </c>
      <c r="F20">
        <v>17</v>
      </c>
      <c r="G20">
        <v>260</v>
      </c>
      <c r="H20">
        <v>17</v>
      </c>
      <c r="I20">
        <v>260</v>
      </c>
    </row>
    <row r="21" spans="1:9">
      <c r="A21">
        <v>21</v>
      </c>
      <c r="B21">
        <v>270000</v>
      </c>
      <c r="C21">
        <v>290000</v>
      </c>
      <c r="D21">
        <v>21</v>
      </c>
      <c r="E21">
        <v>280</v>
      </c>
      <c r="F21">
        <v>18</v>
      </c>
      <c r="G21">
        <v>280</v>
      </c>
      <c r="H21">
        <v>18</v>
      </c>
      <c r="I21">
        <v>280</v>
      </c>
    </row>
    <row r="22" spans="1:9">
      <c r="A22">
        <v>22</v>
      </c>
      <c r="B22">
        <v>290000</v>
      </c>
      <c r="C22">
        <v>310000</v>
      </c>
      <c r="D22">
        <v>22</v>
      </c>
      <c r="E22">
        <v>300</v>
      </c>
      <c r="F22">
        <v>19</v>
      </c>
      <c r="G22">
        <v>300</v>
      </c>
      <c r="H22">
        <v>19</v>
      </c>
      <c r="I22">
        <v>300</v>
      </c>
    </row>
    <row r="23" spans="1:9">
      <c r="A23">
        <v>23</v>
      </c>
      <c r="B23">
        <v>310000</v>
      </c>
      <c r="C23">
        <v>330000</v>
      </c>
      <c r="D23">
        <v>23</v>
      </c>
      <c r="E23">
        <v>320</v>
      </c>
      <c r="F23">
        <v>20</v>
      </c>
      <c r="G23">
        <v>320</v>
      </c>
      <c r="H23">
        <v>20</v>
      </c>
      <c r="I23">
        <v>320</v>
      </c>
    </row>
    <row r="24" spans="1:9">
      <c r="A24">
        <v>24</v>
      </c>
      <c r="B24">
        <v>330000</v>
      </c>
      <c r="C24">
        <v>350000</v>
      </c>
      <c r="D24">
        <v>24</v>
      </c>
      <c r="E24">
        <v>340</v>
      </c>
      <c r="F24">
        <v>21</v>
      </c>
      <c r="G24">
        <v>340</v>
      </c>
      <c r="H24">
        <v>21</v>
      </c>
      <c r="I24">
        <v>340</v>
      </c>
    </row>
    <row r="25" spans="1:9">
      <c r="A25">
        <v>25</v>
      </c>
      <c r="B25">
        <v>350000</v>
      </c>
      <c r="C25">
        <v>370000</v>
      </c>
      <c r="D25">
        <v>25</v>
      </c>
      <c r="E25">
        <v>360</v>
      </c>
      <c r="F25">
        <v>22</v>
      </c>
      <c r="G25">
        <v>360</v>
      </c>
      <c r="H25">
        <v>22</v>
      </c>
      <c r="I25">
        <v>360</v>
      </c>
    </row>
    <row r="26" spans="1:9">
      <c r="A26">
        <v>26</v>
      </c>
      <c r="B26">
        <v>370000</v>
      </c>
      <c r="C26">
        <v>395000</v>
      </c>
      <c r="D26">
        <v>26</v>
      </c>
      <c r="E26">
        <v>380</v>
      </c>
      <c r="F26">
        <v>23</v>
      </c>
      <c r="G26">
        <v>380</v>
      </c>
      <c r="H26">
        <v>23</v>
      </c>
      <c r="I26">
        <v>380</v>
      </c>
    </row>
    <row r="27" spans="1:9">
      <c r="A27">
        <v>27</v>
      </c>
      <c r="B27">
        <v>395000</v>
      </c>
      <c r="C27">
        <v>425000</v>
      </c>
      <c r="D27">
        <v>27</v>
      </c>
      <c r="E27">
        <v>410</v>
      </c>
      <c r="F27">
        <v>24</v>
      </c>
      <c r="G27">
        <v>410</v>
      </c>
      <c r="H27">
        <v>24</v>
      </c>
      <c r="I27">
        <v>410</v>
      </c>
    </row>
    <row r="28" spans="1:9">
      <c r="A28">
        <v>28</v>
      </c>
      <c r="B28">
        <v>425000</v>
      </c>
      <c r="C28">
        <v>455000</v>
      </c>
      <c r="D28">
        <v>28</v>
      </c>
      <c r="E28">
        <v>440</v>
      </c>
      <c r="F28">
        <v>25</v>
      </c>
      <c r="G28">
        <v>440</v>
      </c>
      <c r="H28">
        <v>25</v>
      </c>
      <c r="I28">
        <v>440</v>
      </c>
    </row>
    <row r="29" spans="1:9">
      <c r="A29">
        <v>29</v>
      </c>
      <c r="B29">
        <v>455000</v>
      </c>
      <c r="C29">
        <v>485000</v>
      </c>
      <c r="D29">
        <v>29</v>
      </c>
      <c r="E29">
        <v>470</v>
      </c>
      <c r="F29">
        <v>26</v>
      </c>
      <c r="G29">
        <v>470</v>
      </c>
      <c r="H29">
        <v>26</v>
      </c>
      <c r="I29">
        <v>470</v>
      </c>
    </row>
    <row r="30" spans="1:9">
      <c r="A30">
        <v>30</v>
      </c>
      <c r="B30">
        <v>485000</v>
      </c>
      <c r="C30">
        <v>515000</v>
      </c>
      <c r="D30">
        <v>30</v>
      </c>
      <c r="E30">
        <v>500</v>
      </c>
      <c r="F30">
        <v>27</v>
      </c>
      <c r="G30">
        <v>500</v>
      </c>
      <c r="H30">
        <v>27</v>
      </c>
      <c r="I30">
        <v>500</v>
      </c>
    </row>
    <row r="31" spans="1:9">
      <c r="A31">
        <v>31</v>
      </c>
      <c r="B31">
        <v>515000</v>
      </c>
      <c r="C31">
        <v>545000</v>
      </c>
      <c r="D31">
        <v>31</v>
      </c>
      <c r="E31">
        <v>530</v>
      </c>
      <c r="F31">
        <v>28</v>
      </c>
      <c r="G31">
        <v>530</v>
      </c>
      <c r="H31">
        <v>28</v>
      </c>
      <c r="I31">
        <v>530</v>
      </c>
    </row>
    <row r="32" spans="1:9">
      <c r="A32">
        <v>32</v>
      </c>
      <c r="B32">
        <v>545000</v>
      </c>
      <c r="C32">
        <v>575000</v>
      </c>
      <c r="D32">
        <v>32</v>
      </c>
      <c r="E32">
        <v>560</v>
      </c>
      <c r="F32">
        <v>29</v>
      </c>
      <c r="G32">
        <v>560</v>
      </c>
      <c r="H32">
        <v>29</v>
      </c>
      <c r="I32">
        <v>560</v>
      </c>
    </row>
    <row r="33" spans="1:9">
      <c r="A33">
        <v>33</v>
      </c>
      <c r="B33">
        <v>575000</v>
      </c>
      <c r="C33">
        <v>605000</v>
      </c>
      <c r="D33">
        <v>33</v>
      </c>
      <c r="E33">
        <v>590</v>
      </c>
      <c r="F33">
        <v>30</v>
      </c>
      <c r="G33">
        <v>590</v>
      </c>
      <c r="H33">
        <v>30</v>
      </c>
      <c r="I33">
        <v>590</v>
      </c>
    </row>
    <row r="34" spans="1:9">
      <c r="A34">
        <v>34</v>
      </c>
      <c r="B34">
        <v>605000</v>
      </c>
      <c r="C34">
        <v>635000</v>
      </c>
      <c r="D34">
        <v>34</v>
      </c>
      <c r="E34">
        <v>620</v>
      </c>
      <c r="F34">
        <v>31</v>
      </c>
      <c r="G34">
        <v>620</v>
      </c>
      <c r="H34">
        <v>31</v>
      </c>
      <c r="I34">
        <v>620</v>
      </c>
    </row>
    <row r="35" spans="1:9">
      <c r="A35">
        <v>35</v>
      </c>
      <c r="B35">
        <v>635000</v>
      </c>
      <c r="C35">
        <v>665000</v>
      </c>
      <c r="D35">
        <v>35</v>
      </c>
      <c r="E35">
        <v>650</v>
      </c>
      <c r="F35">
        <v>32</v>
      </c>
      <c r="G35">
        <v>650</v>
      </c>
      <c r="H35">
        <v>32</v>
      </c>
      <c r="I35">
        <v>650</v>
      </c>
    </row>
    <row r="36" spans="1:9">
      <c r="A36">
        <v>36</v>
      </c>
      <c r="B36">
        <v>665000</v>
      </c>
      <c r="C36">
        <v>695000</v>
      </c>
      <c r="D36">
        <v>36</v>
      </c>
      <c r="E36">
        <v>680</v>
      </c>
      <c r="F36">
        <v>32</v>
      </c>
      <c r="G36">
        <v>650</v>
      </c>
      <c r="H36">
        <v>32</v>
      </c>
      <c r="I36">
        <v>650</v>
      </c>
    </row>
    <row r="37" spans="1:9">
      <c r="A37">
        <v>37</v>
      </c>
      <c r="B37">
        <v>695000</v>
      </c>
      <c r="C37">
        <v>730000</v>
      </c>
      <c r="D37">
        <v>37</v>
      </c>
      <c r="E37">
        <v>710</v>
      </c>
      <c r="F37">
        <v>32</v>
      </c>
      <c r="G37">
        <v>650</v>
      </c>
      <c r="H37">
        <v>32</v>
      </c>
      <c r="I37">
        <v>650</v>
      </c>
    </row>
    <row r="38" spans="1:9">
      <c r="A38">
        <v>38</v>
      </c>
      <c r="B38">
        <v>730000</v>
      </c>
      <c r="C38">
        <v>770000</v>
      </c>
      <c r="D38">
        <v>38</v>
      </c>
      <c r="E38">
        <v>750</v>
      </c>
      <c r="F38">
        <v>32</v>
      </c>
      <c r="G38">
        <v>650</v>
      </c>
      <c r="H38">
        <v>32</v>
      </c>
      <c r="I38">
        <v>650</v>
      </c>
    </row>
    <row r="39" spans="1:9">
      <c r="A39">
        <v>39</v>
      </c>
      <c r="B39">
        <v>770000</v>
      </c>
      <c r="C39">
        <v>810000</v>
      </c>
      <c r="D39">
        <v>39</v>
      </c>
      <c r="E39">
        <v>790</v>
      </c>
      <c r="F39">
        <v>32</v>
      </c>
      <c r="G39">
        <v>650</v>
      </c>
      <c r="H39">
        <v>32</v>
      </c>
      <c r="I39">
        <v>650</v>
      </c>
    </row>
    <row r="40" spans="1:9">
      <c r="A40">
        <v>40</v>
      </c>
      <c r="B40">
        <v>810000</v>
      </c>
      <c r="C40">
        <v>855000</v>
      </c>
      <c r="D40">
        <v>40</v>
      </c>
      <c r="E40">
        <v>830</v>
      </c>
      <c r="F40">
        <v>32</v>
      </c>
      <c r="G40">
        <v>650</v>
      </c>
      <c r="H40">
        <v>32</v>
      </c>
      <c r="I40">
        <v>650</v>
      </c>
    </row>
    <row r="41" spans="1:9">
      <c r="A41">
        <v>41</v>
      </c>
      <c r="B41">
        <v>855000</v>
      </c>
      <c r="C41">
        <v>905000</v>
      </c>
      <c r="D41">
        <v>41</v>
      </c>
      <c r="E41">
        <v>880</v>
      </c>
      <c r="F41">
        <v>32</v>
      </c>
      <c r="G41">
        <v>650</v>
      </c>
      <c r="H41">
        <v>32</v>
      </c>
      <c r="I41">
        <v>650</v>
      </c>
    </row>
    <row r="42" spans="1:9">
      <c r="A42">
        <v>42</v>
      </c>
      <c r="B42">
        <v>905000</v>
      </c>
      <c r="C42">
        <v>955000</v>
      </c>
      <c r="D42">
        <v>42</v>
      </c>
      <c r="E42">
        <v>930</v>
      </c>
      <c r="F42">
        <v>32</v>
      </c>
      <c r="G42">
        <v>650</v>
      </c>
      <c r="H42">
        <v>32</v>
      </c>
      <c r="I42">
        <v>650</v>
      </c>
    </row>
    <row r="43" spans="1:9">
      <c r="A43">
        <v>43</v>
      </c>
      <c r="B43">
        <v>955000</v>
      </c>
      <c r="C43">
        <v>1005000</v>
      </c>
      <c r="D43">
        <v>43</v>
      </c>
      <c r="E43">
        <v>980</v>
      </c>
      <c r="F43">
        <v>32</v>
      </c>
      <c r="G43">
        <v>650</v>
      </c>
      <c r="H43">
        <v>32</v>
      </c>
      <c r="I43">
        <v>650</v>
      </c>
    </row>
    <row r="44" spans="1:9">
      <c r="A44">
        <v>44</v>
      </c>
      <c r="B44">
        <v>1005000</v>
      </c>
      <c r="C44">
        <v>1055000</v>
      </c>
      <c r="D44">
        <v>44</v>
      </c>
      <c r="E44">
        <v>1030</v>
      </c>
      <c r="F44">
        <v>32</v>
      </c>
      <c r="G44">
        <v>650</v>
      </c>
      <c r="H44">
        <v>32</v>
      </c>
      <c r="I44">
        <v>650</v>
      </c>
    </row>
    <row r="45" spans="1:9">
      <c r="A45">
        <v>45</v>
      </c>
      <c r="B45">
        <v>1055000</v>
      </c>
      <c r="C45">
        <v>1115000</v>
      </c>
      <c r="D45">
        <v>45</v>
      </c>
      <c r="E45">
        <v>1090</v>
      </c>
      <c r="F45">
        <v>32</v>
      </c>
      <c r="G45">
        <v>650</v>
      </c>
      <c r="H45">
        <v>32</v>
      </c>
      <c r="I45">
        <v>650</v>
      </c>
    </row>
    <row r="46" spans="1:9">
      <c r="A46">
        <v>46</v>
      </c>
      <c r="B46">
        <v>1115000</v>
      </c>
      <c r="C46">
        <v>1175000</v>
      </c>
      <c r="D46">
        <v>46</v>
      </c>
      <c r="E46">
        <v>1150</v>
      </c>
      <c r="F46">
        <v>32</v>
      </c>
      <c r="G46">
        <v>650</v>
      </c>
      <c r="H46">
        <v>32</v>
      </c>
      <c r="I46">
        <v>650</v>
      </c>
    </row>
    <row r="47" spans="1:9">
      <c r="A47">
        <v>47</v>
      </c>
      <c r="B47">
        <v>1175000</v>
      </c>
      <c r="C47">
        <v>1235000</v>
      </c>
      <c r="D47">
        <v>47</v>
      </c>
      <c r="E47">
        <v>1210</v>
      </c>
      <c r="F47">
        <v>32</v>
      </c>
      <c r="G47">
        <v>650</v>
      </c>
      <c r="H47">
        <v>32</v>
      </c>
      <c r="I47">
        <v>650</v>
      </c>
    </row>
    <row r="48" spans="1:9">
      <c r="A48">
        <v>48</v>
      </c>
      <c r="B48">
        <v>1235000</v>
      </c>
      <c r="C48">
        <v>1295000</v>
      </c>
      <c r="D48">
        <v>48</v>
      </c>
      <c r="E48">
        <v>1270</v>
      </c>
      <c r="F48">
        <v>32</v>
      </c>
      <c r="G48">
        <v>650</v>
      </c>
      <c r="H48">
        <v>32</v>
      </c>
      <c r="I48">
        <v>650</v>
      </c>
    </row>
    <row r="49" spans="1:9">
      <c r="A49">
        <v>49</v>
      </c>
      <c r="B49">
        <v>1295000</v>
      </c>
      <c r="C49">
        <v>1355000</v>
      </c>
      <c r="D49">
        <v>49</v>
      </c>
      <c r="E49">
        <v>1330</v>
      </c>
      <c r="F49">
        <v>32</v>
      </c>
      <c r="G49">
        <v>650</v>
      </c>
      <c r="H49">
        <v>32</v>
      </c>
      <c r="I49">
        <v>650</v>
      </c>
    </row>
    <row r="50" spans="1:9">
      <c r="A50">
        <v>50</v>
      </c>
      <c r="B50">
        <v>1355000</v>
      </c>
      <c r="C50">
        <v>1415000</v>
      </c>
      <c r="D50">
        <v>50</v>
      </c>
      <c r="E50">
        <v>1390</v>
      </c>
      <c r="F50">
        <v>32</v>
      </c>
      <c r="G50">
        <v>650</v>
      </c>
      <c r="H50">
        <v>32</v>
      </c>
      <c r="I50">
        <v>650</v>
      </c>
    </row>
  </sheetData>
  <sheetProtection algorithmName="SHA-512" hashValue="NipimhTctfy+sxIoFVBnccadwx8AB/IR1R99GXlMwEJ3Prg3+QKPpS1UL+r+Ayheg/9X4kPKB7eTdh1IC74hPQ==" saltValue="E9KaHqzt20Y3dIX2x1vxb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取込シート</vt:lpstr>
      <vt:lpstr>等級表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KYOSAI</dc:creator>
  <cp:lastModifiedBy>User</cp:lastModifiedBy>
  <cp:lastPrinted>2023-05-29T06:23:22Z</cp:lastPrinted>
  <dcterms:created xsi:type="dcterms:W3CDTF">2023-01-27T01:54:13Z</dcterms:created>
  <dcterms:modified xsi:type="dcterms:W3CDTF">2024-03-13T01:10:38Z</dcterms:modified>
</cp:coreProperties>
</file>